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OneDrive - CARNET\Desktop\FIN.IZV. 2019, 2020, 2021,2022,2023\"/>
    </mc:Choice>
  </mc:AlternateContent>
  <xr:revisionPtr revIDLastSave="11" documentId="11_0BA953BA9AF5FCA583BE962B9C8FFD2B5A76A63A" xr6:coauthVersionLast="36" xr6:coauthVersionMax="36" xr10:uidLastSave="{32B94D6D-C719-43E4-836C-9B6C22B7F6C2}"/>
  <bookViews>
    <workbookView xWindow="-120" yWindow="-120" windowWidth="29040" windowHeight="15990" tabRatio="583"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H340" i="9"/>
  <c r="G340" i="9"/>
  <c r="E340" i="9" s="1"/>
  <c r="B340" i="9" s="1"/>
  <c r="F340" i="9"/>
  <c r="F339" i="9"/>
  <c r="F338" i="9"/>
  <c r="F337" i="9"/>
  <c r="F336" i="9"/>
  <c r="H335" i="9"/>
  <c r="G335" i="9"/>
  <c r="F335" i="9"/>
  <c r="E335" i="9"/>
  <c r="B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E328" i="9" s="1"/>
  <c r="G328" i="9"/>
  <c r="F328" i="9"/>
  <c r="H327" i="9"/>
  <c r="G327" i="9"/>
  <c r="E327" i="9" s="1"/>
  <c r="B327" i="9" s="1"/>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8" i="9"/>
  <c r="F297" i="9"/>
  <c r="L296" i="9"/>
  <c r="H296" i="9"/>
  <c r="F296" i="9"/>
  <c r="F295" i="9"/>
  <c r="I294" i="9"/>
  <c r="H294" i="9"/>
  <c r="E294" i="9" s="1"/>
  <c r="F294" i="9"/>
  <c r="E293" i="9"/>
  <c r="M292" i="9"/>
  <c r="F292" i="9" s="1"/>
  <c r="L292" i="9"/>
  <c r="E292" i="9"/>
  <c r="B292" i="9"/>
  <c r="M291" i="9"/>
  <c r="L291" i="9"/>
  <c r="F291" i="9" s="1"/>
  <c r="E291" i="9"/>
  <c r="B291" i="9" s="1"/>
  <c r="M290" i="9"/>
  <c r="L290" i="9"/>
  <c r="F290" i="9"/>
  <c r="B290" i="9" s="1"/>
  <c r="E290" i="9"/>
  <c r="M289" i="9"/>
  <c r="L289" i="9"/>
  <c r="F289" i="9" s="1"/>
  <c r="E289" i="9"/>
  <c r="B289" i="9" s="1"/>
  <c r="M288" i="9"/>
  <c r="F288" i="9" s="1"/>
  <c r="B288" i="9" s="1"/>
  <c r="L288" i="9"/>
  <c r="E288" i="9"/>
  <c r="M287" i="9"/>
  <c r="L287" i="9"/>
  <c r="F287" i="9" s="1"/>
  <c r="E287" i="9"/>
  <c r="M286" i="9"/>
  <c r="L286" i="9"/>
  <c r="F286" i="9"/>
  <c r="B286" i="9" s="1"/>
  <c r="E286" i="9"/>
  <c r="M285" i="9"/>
  <c r="L285" i="9"/>
  <c r="F285" i="9" s="1"/>
  <c r="E285" i="9"/>
  <c r="M284" i="9"/>
  <c r="F284" i="9" s="1"/>
  <c r="L284" i="9"/>
  <c r="E284" i="9"/>
  <c r="B284" i="9"/>
  <c r="M283" i="9"/>
  <c r="L283" i="9"/>
  <c r="F283" i="9" s="1"/>
  <c r="E283" i="9"/>
  <c r="B283" i="9" s="1"/>
  <c r="M282" i="9"/>
  <c r="L282" i="9"/>
  <c r="F282" i="9"/>
  <c r="B282" i="9" s="1"/>
  <c r="E282" i="9"/>
  <c r="M281" i="9"/>
  <c r="L281" i="9"/>
  <c r="F281" i="9" s="1"/>
  <c r="E281" i="9"/>
  <c r="B281" i="9" s="1"/>
  <c r="M280" i="9"/>
  <c r="F280" i="9" s="1"/>
  <c r="B280" i="9" s="1"/>
  <c r="L280" i="9"/>
  <c r="E280" i="9"/>
  <c r="M279" i="9"/>
  <c r="L279" i="9"/>
  <c r="F279" i="9" s="1"/>
  <c r="E279" i="9"/>
  <c r="M278" i="9"/>
  <c r="L278" i="9"/>
  <c r="F278" i="9"/>
  <c r="B278" i="9" s="1"/>
  <c r="E278" i="9"/>
  <c r="M277" i="9"/>
  <c r="L277" i="9"/>
  <c r="F277" i="9" s="1"/>
  <c r="B277" i="9" s="1"/>
  <c r="E277" i="9"/>
  <c r="M276" i="9"/>
  <c r="L276" i="9"/>
  <c r="F276" i="9" s="1"/>
  <c r="B276" i="9" s="1"/>
  <c r="E276" i="9"/>
  <c r="M275" i="9"/>
  <c r="L275" i="9"/>
  <c r="F275" i="9"/>
  <c r="E275" i="9"/>
  <c r="B275" i="9" s="1"/>
  <c r="M274" i="9"/>
  <c r="L274" i="9"/>
  <c r="F274" i="9"/>
  <c r="B274" i="9" s="1"/>
  <c r="E274" i="9"/>
  <c r="M273" i="9"/>
  <c r="L273" i="9"/>
  <c r="F273" i="9" s="1"/>
  <c r="B273" i="9" s="1"/>
  <c r="E273" i="9"/>
  <c r="M272" i="9"/>
  <c r="F272" i="9" s="1"/>
  <c r="L272" i="9"/>
  <c r="E272" i="9"/>
  <c r="B272" i="9"/>
  <c r="M271" i="9"/>
  <c r="L271" i="9"/>
  <c r="F271" i="9" s="1"/>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E265" i="9"/>
  <c r="M264" i="9"/>
  <c r="L264" i="9"/>
  <c r="F264" i="9" s="1"/>
  <c r="B264" i="9" s="1"/>
  <c r="E264" i="9"/>
  <c r="M263" i="9"/>
  <c r="L263" i="9"/>
  <c r="F263" i="9" s="1"/>
  <c r="E263" i="9"/>
  <c r="B263" i="9" s="1"/>
  <c r="M262" i="9"/>
  <c r="L262" i="9"/>
  <c r="F262" i="9"/>
  <c r="E262" i="9"/>
  <c r="B262" i="9" s="1"/>
  <c r="M261" i="9"/>
  <c r="L261" i="9"/>
  <c r="F261" i="9" s="1"/>
  <c r="E261" i="9"/>
  <c r="B261" i="9" s="1"/>
  <c r="M260" i="9"/>
  <c r="L260" i="9"/>
  <c r="E260" i="9"/>
  <c r="M259" i="9"/>
  <c r="L259" i="9"/>
  <c r="F259" i="9" s="1"/>
  <c r="E259" i="9"/>
  <c r="M258" i="9"/>
  <c r="L258" i="9"/>
  <c r="F258" i="9"/>
  <c r="B258" i="9" s="1"/>
  <c r="E258" i="9"/>
  <c r="M257" i="9"/>
  <c r="L257" i="9"/>
  <c r="F257" i="9" s="1"/>
  <c r="E257" i="9"/>
  <c r="M256" i="9"/>
  <c r="F256" i="9" s="1"/>
  <c r="L256" i="9"/>
  <c r="E256" i="9"/>
  <c r="B256" i="9"/>
  <c r="M255" i="9"/>
  <c r="L255" i="9"/>
  <c r="F255" i="9" s="1"/>
  <c r="E255" i="9"/>
  <c r="B255" i="9" s="1"/>
  <c r="M254" i="9"/>
  <c r="L254" i="9"/>
  <c r="F254" i="9"/>
  <c r="B254" i="9" s="1"/>
  <c r="E254" i="9"/>
  <c r="M253" i="9"/>
  <c r="L253" i="9"/>
  <c r="F253" i="9" s="1"/>
  <c r="B253" i="9" s="1"/>
  <c r="E253" i="9"/>
  <c r="M252" i="9"/>
  <c r="L252" i="9"/>
  <c r="E252" i="9"/>
  <c r="M251" i="9"/>
  <c r="L251" i="9"/>
  <c r="F251" i="9"/>
  <c r="E251" i="9"/>
  <c r="B251" i="9" s="1"/>
  <c r="M250" i="9"/>
  <c r="L250" i="9"/>
  <c r="F250" i="9"/>
  <c r="E250" i="9"/>
  <c r="B250" i="9" s="1"/>
  <c r="M249" i="9"/>
  <c r="L249" i="9"/>
  <c r="F249" i="9" s="1"/>
  <c r="B249" i="9" s="1"/>
  <c r="E249" i="9"/>
  <c r="M248" i="9"/>
  <c r="L248" i="9"/>
  <c r="F248" i="9" s="1"/>
  <c r="B248" i="9" s="1"/>
  <c r="E248" i="9"/>
  <c r="M247" i="9"/>
  <c r="L247" i="9"/>
  <c r="F247" i="9"/>
  <c r="E247" i="9"/>
  <c r="B247" i="9" s="1"/>
  <c r="M246" i="9"/>
  <c r="L246" i="9"/>
  <c r="F246" i="9"/>
  <c r="B246" i="9" s="1"/>
  <c r="E246" i="9"/>
  <c r="M245" i="9"/>
  <c r="L245" i="9"/>
  <c r="F245" i="9" s="1"/>
  <c r="B245" i="9" s="1"/>
  <c r="E245" i="9"/>
  <c r="M244" i="9"/>
  <c r="L244" i="9"/>
  <c r="F244" i="9" s="1"/>
  <c r="B244" i="9" s="1"/>
  <c r="E244" i="9"/>
  <c r="M243" i="9"/>
  <c r="L243" i="9"/>
  <c r="F243" i="9"/>
  <c r="E243" i="9"/>
  <c r="B243" i="9" s="1"/>
  <c r="M242" i="9"/>
  <c r="L242" i="9"/>
  <c r="F242" i="9"/>
  <c r="E242" i="9"/>
  <c r="M241" i="9"/>
  <c r="L241" i="9"/>
  <c r="F241" i="9" s="1"/>
  <c r="B241" i="9" s="1"/>
  <c r="E241" i="9"/>
  <c r="M240" i="9"/>
  <c r="L240" i="9"/>
  <c r="E240" i="9"/>
  <c r="M239" i="9"/>
  <c r="L239" i="9"/>
  <c r="F239" i="9"/>
  <c r="E239" i="9"/>
  <c r="B239" i="9" s="1"/>
  <c r="M238" i="9"/>
  <c r="L238" i="9"/>
  <c r="F238" i="9"/>
  <c r="B238" i="9" s="1"/>
  <c r="E238" i="9"/>
  <c r="M237" i="9"/>
  <c r="L237" i="9"/>
  <c r="F237" i="9" s="1"/>
  <c r="B237" i="9" s="1"/>
  <c r="E237" i="9"/>
  <c r="M236" i="9"/>
  <c r="L236" i="9"/>
  <c r="E236" i="9"/>
  <c r="M235" i="9"/>
  <c r="L235" i="9"/>
  <c r="F235" i="9" s="1"/>
  <c r="E235" i="9"/>
  <c r="M234" i="9"/>
  <c r="L234" i="9"/>
  <c r="F234" i="9"/>
  <c r="E234" i="9"/>
  <c r="M233" i="9"/>
  <c r="L233" i="9"/>
  <c r="F233" i="9" s="1"/>
  <c r="E233" i="9"/>
  <c r="M232" i="9"/>
  <c r="L232" i="9"/>
  <c r="F232" i="9" s="1"/>
  <c r="B232" i="9" s="1"/>
  <c r="E232" i="9"/>
  <c r="M231" i="9"/>
  <c r="L231" i="9"/>
  <c r="F231" i="9" s="1"/>
  <c r="E231" i="9"/>
  <c r="B231" i="9" s="1"/>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B173" i="9" s="1"/>
  <c r="E173" i="9"/>
  <c r="H172" i="9"/>
  <c r="G172" i="9"/>
  <c r="E172" i="9" s="1"/>
  <c r="B172" i="9" s="1"/>
  <c r="F172" i="9"/>
  <c r="H171" i="9"/>
  <c r="G171" i="9"/>
  <c r="F171" i="9"/>
  <c r="H170" i="9"/>
  <c r="G170" i="9"/>
  <c r="F170" i="9"/>
  <c r="E170" i="9"/>
  <c r="B170" i="9" s="1"/>
  <c r="H169" i="9"/>
  <c r="G169" i="9"/>
  <c r="F169" i="9"/>
  <c r="E169" i="9"/>
  <c r="B169" i="9" s="1"/>
  <c r="H168" i="9"/>
  <c r="G168" i="9"/>
  <c r="E168" i="9" s="1"/>
  <c r="B168" i="9" s="1"/>
  <c r="F168" i="9"/>
  <c r="H167" i="9"/>
  <c r="G167" i="9"/>
  <c r="F167" i="9"/>
  <c r="H166" i="9"/>
  <c r="G166" i="9"/>
  <c r="F166" i="9"/>
  <c r="E166" i="9"/>
  <c r="B166" i="9" s="1"/>
  <c r="H165" i="9"/>
  <c r="G165" i="9"/>
  <c r="F165" i="9"/>
  <c r="E165" i="9"/>
  <c r="B165" i="9" s="1"/>
  <c r="H164" i="9"/>
  <c r="G164" i="9"/>
  <c r="E164" i="9" s="1"/>
  <c r="B164" i="9" s="1"/>
  <c r="F164" i="9"/>
  <c r="H163" i="9"/>
  <c r="E163" i="9" s="1"/>
  <c r="B163" i="9" s="1"/>
  <c r="G163" i="9"/>
  <c r="F163" i="9"/>
  <c r="H162" i="9"/>
  <c r="G162" i="9"/>
  <c r="F162" i="9"/>
  <c r="E162" i="9"/>
  <c r="B162" i="9" s="1"/>
  <c r="H161" i="9"/>
  <c r="G161" i="9"/>
  <c r="F161" i="9"/>
  <c r="E161" i="9"/>
  <c r="H160" i="9"/>
  <c r="G160" i="9"/>
  <c r="E160" i="9" s="1"/>
  <c r="B160" i="9" s="1"/>
  <c r="F160" i="9"/>
  <c r="H159" i="9"/>
  <c r="G159" i="9"/>
  <c r="E159" i="9" s="1"/>
  <c r="B159" i="9" s="1"/>
  <c r="F159" i="9"/>
  <c r="H158" i="9"/>
  <c r="G158" i="9"/>
  <c r="F158" i="9"/>
  <c r="E158" i="9"/>
  <c r="B158" i="9" s="1"/>
  <c r="H157" i="9"/>
  <c r="G157" i="9"/>
  <c r="F157" i="9"/>
  <c r="E157" i="9"/>
  <c r="F156" i="9"/>
  <c r="H155" i="9"/>
  <c r="G155" i="9"/>
  <c r="E155" i="9" s="1"/>
  <c r="B155" i="9" s="1"/>
  <c r="F155" i="9"/>
  <c r="H154" i="9"/>
  <c r="G154" i="9"/>
  <c r="F154" i="9"/>
  <c r="E154" i="9"/>
  <c r="B154" i="9" s="1"/>
  <c r="H153" i="9"/>
  <c r="G153" i="9"/>
  <c r="F153" i="9"/>
  <c r="E153" i="9"/>
  <c r="H152" i="9"/>
  <c r="G152" i="9"/>
  <c r="E152" i="9" s="1"/>
  <c r="B152" i="9" s="1"/>
  <c r="F152" i="9"/>
  <c r="H151" i="9"/>
  <c r="G151" i="9"/>
  <c r="E151" i="9" s="1"/>
  <c r="B151" i="9" s="1"/>
  <c r="F151" i="9"/>
  <c r="H150" i="9"/>
  <c r="G150" i="9"/>
  <c r="F150" i="9"/>
  <c r="E150" i="9"/>
  <c r="B150" i="9" s="1"/>
  <c r="H149" i="9"/>
  <c r="G149" i="9"/>
  <c r="F149" i="9"/>
  <c r="E149" i="9"/>
  <c r="H148" i="9"/>
  <c r="G148" i="9"/>
  <c r="E148" i="9" s="1"/>
  <c r="B148" i="9" s="1"/>
  <c r="F148" i="9"/>
  <c r="H147" i="9"/>
  <c r="G147" i="9"/>
  <c r="F147" i="9"/>
  <c r="H146" i="9"/>
  <c r="G146" i="9"/>
  <c r="F146" i="9"/>
  <c r="E146" i="9"/>
  <c r="B146" i="9" s="1"/>
  <c r="H145" i="9"/>
  <c r="G145" i="9"/>
  <c r="F145" i="9"/>
  <c r="E145" i="9"/>
  <c r="B145" i="9" s="1"/>
  <c r="H144" i="9"/>
  <c r="G144" i="9"/>
  <c r="E144" i="9" s="1"/>
  <c r="B144" i="9" s="1"/>
  <c r="F144" i="9"/>
  <c r="H143" i="9"/>
  <c r="G143" i="9"/>
  <c r="F143" i="9"/>
  <c r="H142" i="9"/>
  <c r="G142" i="9"/>
  <c r="F142" i="9"/>
  <c r="E142" i="9"/>
  <c r="B142" i="9" s="1"/>
  <c r="H141" i="9"/>
  <c r="G141" i="9"/>
  <c r="F141" i="9"/>
  <c r="E141" i="9"/>
  <c r="B141" i="9" s="1"/>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G55" i="9"/>
  <c r="F55" i="9"/>
  <c r="B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G47" i="9"/>
  <c r="F47" i="9"/>
  <c r="B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G39" i="9"/>
  <c r="F39" i="9"/>
  <c r="B39" i="9"/>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F29" i="9"/>
  <c r="H28" i="9"/>
  <c r="G28" i="9"/>
  <c r="E28" i="9" s="1"/>
  <c r="B28" i="9" s="1"/>
  <c r="F28" i="9"/>
  <c r="H27" i="9"/>
  <c r="E27" i="9" s="1"/>
  <c r="B27" i="9" s="1"/>
  <c r="G27" i="9"/>
  <c r="F27" i="9"/>
  <c r="H26" i="9"/>
  <c r="G26" i="9"/>
  <c r="F26" i="9"/>
  <c r="E26" i="9"/>
  <c r="B26" i="9" s="1"/>
  <c r="H25" i="9"/>
  <c r="G25" i="9"/>
  <c r="E25" i="9" s="1"/>
  <c r="B25" i="9" s="1"/>
  <c r="F25" i="9"/>
  <c r="F24" i="9"/>
  <c r="F4" i="9"/>
  <c r="O3" i="9"/>
  <c r="G296" i="9" s="1"/>
  <c r="E296" i="9" s="1"/>
  <c r="I3" i="9"/>
  <c r="H3" i="9"/>
  <c r="G3" i="9"/>
  <c r="D104" i="8"/>
  <c r="D97" i="8"/>
  <c r="D92" i="8"/>
  <c r="D87" i="8"/>
  <c r="D82" i="8"/>
  <c r="D77" i="8"/>
  <c r="D72" i="8"/>
  <c r="D67" i="8"/>
  <c r="D62" i="8"/>
  <c r="D57" i="8"/>
  <c r="D52" i="8"/>
  <c r="D51" i="8"/>
  <c r="D45" i="8" s="1"/>
  <c r="D46" i="8"/>
  <c r="D37" i="8"/>
  <c r="D27" i="8"/>
  <c r="D25" i="8" s="1"/>
  <c r="D18" i="8"/>
  <c r="D8" i="8"/>
  <c r="D6" i="8"/>
  <c r="E44" i="7"/>
  <c r="D44" i="7"/>
  <c r="E39" i="7"/>
  <c r="E38" i="7" s="1"/>
  <c r="D39" i="7"/>
  <c r="D38" i="7" s="1"/>
  <c r="E30" i="7"/>
  <c r="D30" i="7"/>
  <c r="E23" i="7"/>
  <c r="D23" i="7"/>
  <c r="E22" i="7"/>
  <c r="D22" i="7"/>
  <c r="D5" i="7" s="1"/>
  <c r="E14" i="7"/>
  <c r="D14" i="7"/>
  <c r="E7" i="7"/>
  <c r="E6" i="7" s="1"/>
  <c r="E5"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E5" i="6" s="1"/>
  <c r="E141"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E70" i="5" s="1"/>
  <c r="D71" i="5"/>
  <c r="E69"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E535" i="4" s="1"/>
  <c r="E640" i="4" s="1"/>
  <c r="D634" i="1"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F432" i="4" s="1"/>
  <c r="E428" i="4"/>
  <c r="D428" i="4"/>
  <c r="F428" i="4" s="1"/>
  <c r="E427" i="4"/>
  <c r="D427" i="4"/>
  <c r="D648" i="4"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E373" i="4"/>
  <c r="D373" i="4"/>
  <c r="F372" i="4"/>
  <c r="F371" i="4"/>
  <c r="F370" i="4"/>
  <c r="F369" i="4"/>
  <c r="F368" i="4"/>
  <c r="F367" i="4"/>
  <c r="E366" i="4"/>
  <c r="D366" i="4"/>
  <c r="F366" i="4" s="1"/>
  <c r="F365" i="4"/>
  <c r="F364" i="4"/>
  <c r="F363" i="4"/>
  <c r="E362" i="4"/>
  <c r="E361" i="4" s="1"/>
  <c r="D362" i="4"/>
  <c r="F362" i="4" s="1"/>
  <c r="D361" i="4"/>
  <c r="F361" i="4" s="1"/>
  <c r="F359" i="4"/>
  <c r="E358" i="4"/>
  <c r="D358" i="4"/>
  <c r="F358" i="4" s="1"/>
  <c r="F357" i="4"/>
  <c r="F356" i="4"/>
  <c r="E355" i="4"/>
  <c r="E354" i="4" s="1"/>
  <c r="D349" i="1"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D321" i="4" s="1"/>
  <c r="F321" i="4" s="1"/>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E262" i="4" s="1"/>
  <c r="D258" i="1" s="1"/>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D164" i="4"/>
  <c r="F163" i="4"/>
  <c r="F162" i="4"/>
  <c r="F161" i="4"/>
  <c r="E160" i="4"/>
  <c r="E153" i="4" s="1"/>
  <c r="D160" i="4"/>
  <c r="F159" i="4"/>
  <c r="F158" i="4"/>
  <c r="F157" i="4"/>
  <c r="F156" i="4"/>
  <c r="F155" i="4"/>
  <c r="E154" i="4"/>
  <c r="D154" i="4"/>
  <c r="F154" i="4" s="1"/>
  <c r="F151" i="4"/>
  <c r="F150" i="4"/>
  <c r="F149" i="4"/>
  <c r="F148" i="4"/>
  <c r="F147" i="4"/>
  <c r="F146" i="4"/>
  <c r="F145" i="4"/>
  <c r="F144" i="4"/>
  <c r="F143" i="4"/>
  <c r="F142" i="4"/>
  <c r="E141" i="4"/>
  <c r="D141" i="4"/>
  <c r="F141" i="4" s="1"/>
  <c r="E140" i="4"/>
  <c r="F139" i="4"/>
  <c r="F138" i="4"/>
  <c r="F137" i="4"/>
  <c r="F136" i="4"/>
  <c r="E135" i="4"/>
  <c r="D135" i="4"/>
  <c r="F135" i="4" s="1"/>
  <c r="E134" i="4"/>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1" i="4"/>
  <c r="F80" i="4"/>
  <c r="F79" i="4"/>
  <c r="F78" i="4"/>
  <c r="E77" i="4"/>
  <c r="D77" i="4"/>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I40" i="3"/>
  <c r="G40" i="3"/>
  <c r="B40" i="3"/>
  <c r="G39" i="3"/>
  <c r="B39" i="3"/>
  <c r="H38" i="3"/>
  <c r="G38" i="3"/>
  <c r="B38" i="3"/>
  <c r="I36" i="3"/>
  <c r="H36" i="3"/>
  <c r="G36" i="3"/>
  <c r="B36" i="3"/>
  <c r="I35" i="3"/>
  <c r="H35" i="3"/>
  <c r="G35" i="3"/>
  <c r="B35" i="3"/>
  <c r="I34" i="3"/>
  <c r="H34" i="3"/>
  <c r="G34" i="3"/>
  <c r="B34" i="3"/>
  <c r="I33" i="3"/>
  <c r="G33" i="3"/>
  <c r="B33" i="3"/>
  <c r="I31" i="3"/>
  <c r="G31" i="3"/>
  <c r="B31" i="3"/>
  <c r="I30" i="3"/>
  <c r="G30" i="3"/>
  <c r="B30" i="3"/>
  <c r="I29" i="3"/>
  <c r="H29" i="3"/>
  <c r="G29" i="3"/>
  <c r="B29" i="3"/>
  <c r="I28" i="3"/>
  <c r="G28" i="3"/>
  <c r="B28" i="3"/>
  <c r="I27" i="3"/>
  <c r="G27" i="3"/>
  <c r="B27" i="3"/>
  <c r="G25" i="3"/>
  <c r="B25" i="3"/>
  <c r="G24" i="3"/>
  <c r="B24" i="3"/>
  <c r="I23"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2" i="1"/>
  <c r="H1622"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J1557" i="1" s="1"/>
  <c r="D1556" i="1"/>
  <c r="C1556" i="1"/>
  <c r="H1556" i="1" s="1"/>
  <c r="D1555" i="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J1541" i="1" s="1"/>
  <c r="D1540" i="1"/>
  <c r="C1540" i="1"/>
  <c r="H1540" i="1" s="1"/>
  <c r="D1539" i="1"/>
  <c r="C1539" i="1"/>
  <c r="H1539" i="1" s="1"/>
  <c r="D1538" i="1"/>
  <c r="D1537" i="1"/>
  <c r="D1536" i="1"/>
  <c r="C1536" i="1"/>
  <c r="H1536" i="1" s="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D1526" i="1"/>
  <c r="C1526" i="1"/>
  <c r="H1526" i="1" s="1"/>
  <c r="D1525" i="1"/>
  <c r="D1524" i="1"/>
  <c r="C1524" i="1"/>
  <c r="H1524" i="1" s="1"/>
  <c r="D1523" i="1"/>
  <c r="C1523" i="1"/>
  <c r="D1522" i="1"/>
  <c r="C1522" i="1"/>
  <c r="H1522" i="1" s="1"/>
  <c r="D1521" i="1"/>
  <c r="C1521" i="1"/>
  <c r="D1520" i="1"/>
  <c r="C1520" i="1"/>
  <c r="H1520" i="1" s="1"/>
  <c r="D1519" i="1"/>
  <c r="C1519" i="1"/>
  <c r="D1518" i="1"/>
  <c r="C1518" i="1"/>
  <c r="H1518" i="1" s="1"/>
  <c r="D1517" i="1"/>
  <c r="C1517" i="1"/>
  <c r="D1516" i="1"/>
  <c r="C1516" i="1"/>
  <c r="H1516" i="1" s="1"/>
  <c r="D1515" i="1"/>
  <c r="C1515" i="1"/>
  <c r="D1514" i="1"/>
  <c r="C1514" i="1"/>
  <c r="H1514" i="1" s="1"/>
  <c r="D1513" i="1"/>
  <c r="C1513" i="1"/>
  <c r="D1512" i="1"/>
  <c r="C1512" i="1"/>
  <c r="H1512" i="1" s="1"/>
  <c r="D1511" i="1"/>
  <c r="C1511" i="1"/>
  <c r="D1510" i="1"/>
  <c r="D1509" i="1"/>
  <c r="C1509" i="1"/>
  <c r="D1508" i="1"/>
  <c r="C1508" i="1"/>
  <c r="H1508" i="1" s="1"/>
  <c r="D1507" i="1"/>
  <c r="C1507" i="1"/>
  <c r="D1506" i="1"/>
  <c r="C1506" i="1"/>
  <c r="H1506" i="1" s="1"/>
  <c r="D1505" i="1"/>
  <c r="C1505" i="1"/>
  <c r="D1504" i="1"/>
  <c r="C1504" i="1"/>
  <c r="H1504" i="1" s="1"/>
  <c r="D1503" i="1"/>
  <c r="C1503" i="1"/>
  <c r="D1502" i="1"/>
  <c r="C1502" i="1"/>
  <c r="H1502" i="1" s="1"/>
  <c r="D1501" i="1"/>
  <c r="C1501" i="1"/>
  <c r="D1500" i="1"/>
  <c r="C1500" i="1"/>
  <c r="H1500" i="1" s="1"/>
  <c r="D1499" i="1"/>
  <c r="C1499" i="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D1486" i="1"/>
  <c r="C1486" i="1"/>
  <c r="H1486" i="1" s="1"/>
  <c r="D1485" i="1"/>
  <c r="D1484" i="1"/>
  <c r="C1484" i="1"/>
  <c r="H1484" i="1" s="1"/>
  <c r="D1483" i="1"/>
  <c r="C1483" i="1"/>
  <c r="D1482" i="1"/>
  <c r="C1482" i="1"/>
  <c r="H1482" i="1" s="1"/>
  <c r="D1481" i="1"/>
  <c r="C1481" i="1"/>
  <c r="D1480" i="1"/>
  <c r="C1480" i="1"/>
  <c r="H1480" i="1" s="1"/>
  <c r="D1479" i="1"/>
  <c r="C1479" i="1"/>
  <c r="D1478" i="1"/>
  <c r="C1478" i="1"/>
  <c r="H1478" i="1" s="1"/>
  <c r="D1477" i="1"/>
  <c r="C1477" i="1"/>
  <c r="D1476" i="1"/>
  <c r="C1476" i="1"/>
  <c r="H1476" i="1" s="1"/>
  <c r="D1475" i="1"/>
  <c r="C1475" i="1"/>
  <c r="D1474" i="1"/>
  <c r="C1474" i="1"/>
  <c r="H1474" i="1" s="1"/>
  <c r="D1473" i="1"/>
  <c r="C1473" i="1"/>
  <c r="D1472" i="1"/>
  <c r="C1472" i="1"/>
  <c r="H1472" i="1" s="1"/>
  <c r="D1471" i="1"/>
  <c r="C1471" i="1"/>
  <c r="D1470" i="1"/>
  <c r="C1470" i="1"/>
  <c r="H1470" i="1" s="1"/>
  <c r="D1469" i="1"/>
  <c r="C1469" i="1"/>
  <c r="D1468" i="1"/>
  <c r="C1468" i="1"/>
  <c r="H1468" i="1" s="1"/>
  <c r="D1467" i="1"/>
  <c r="C1467" i="1"/>
  <c r="D1466" i="1"/>
  <c r="C1466" i="1"/>
  <c r="H1466" i="1" s="1"/>
  <c r="D1465" i="1"/>
  <c r="C1465" i="1"/>
  <c r="D1464" i="1"/>
  <c r="C1464" i="1"/>
  <c r="H1464" i="1" s="1"/>
  <c r="D1463" i="1"/>
  <c r="C1463" i="1"/>
  <c r="D1462" i="1"/>
  <c r="C1462" i="1"/>
  <c r="H1462" i="1" s="1"/>
  <c r="D1461" i="1"/>
  <c r="C1461" i="1"/>
  <c r="D1460" i="1"/>
  <c r="C1460" i="1"/>
  <c r="H1460" i="1" s="1"/>
  <c r="D1459" i="1"/>
  <c r="C1459" i="1"/>
  <c r="D1458" i="1"/>
  <c r="C1458" i="1"/>
  <c r="H1458" i="1" s="1"/>
  <c r="D1457" i="1"/>
  <c r="C1457" i="1"/>
  <c r="D1456" i="1"/>
  <c r="C1456" i="1"/>
  <c r="H1456" i="1" s="1"/>
  <c r="D1455" i="1"/>
  <c r="C1455" i="1"/>
  <c r="D1454" i="1"/>
  <c r="C1454" i="1"/>
  <c r="H1454" i="1" s="1"/>
  <c r="D1453" i="1"/>
  <c r="C1453" i="1"/>
  <c r="D1452" i="1"/>
  <c r="C1452" i="1"/>
  <c r="H1452" i="1" s="1"/>
  <c r="D1451" i="1"/>
  <c r="C1451" i="1"/>
  <c r="D1450" i="1"/>
  <c r="C1450" i="1"/>
  <c r="H1450" i="1" s="1"/>
  <c r="D1449" i="1"/>
  <c r="C1449" i="1"/>
  <c r="D1448" i="1"/>
  <c r="C1448" i="1"/>
  <c r="H1448" i="1" s="1"/>
  <c r="D1447" i="1"/>
  <c r="C1447" i="1"/>
  <c r="D1446" i="1"/>
  <c r="C1446" i="1"/>
  <c r="H1446" i="1" s="1"/>
  <c r="D1445" i="1"/>
  <c r="C1445" i="1"/>
  <c r="D1444" i="1"/>
  <c r="C1444" i="1"/>
  <c r="H1444" i="1" s="1"/>
  <c r="D1443" i="1"/>
  <c r="C1443" i="1"/>
  <c r="D1442" i="1"/>
  <c r="C1442" i="1"/>
  <c r="H1442" i="1" s="1"/>
  <c r="D1441" i="1"/>
  <c r="C1441" i="1"/>
  <c r="D1440" i="1"/>
  <c r="C1440" i="1"/>
  <c r="H1440" i="1" s="1"/>
  <c r="D1439" i="1"/>
  <c r="C1439" i="1"/>
  <c r="D1438" i="1"/>
  <c r="C1438" i="1"/>
  <c r="H1438" i="1" s="1"/>
  <c r="D1437" i="1"/>
  <c r="C1437" i="1"/>
  <c r="D1436" i="1"/>
  <c r="C1436" i="1"/>
  <c r="H1436" i="1" s="1"/>
  <c r="D1435" i="1"/>
  <c r="C1435" i="1"/>
  <c r="D1434" i="1"/>
  <c r="C1434" i="1"/>
  <c r="H1434" i="1" s="1"/>
  <c r="D1433" i="1"/>
  <c r="C1433" i="1"/>
  <c r="D1432" i="1"/>
  <c r="C1432" i="1"/>
  <c r="H1432" i="1" s="1"/>
  <c r="D1431" i="1"/>
  <c r="D1430" i="1"/>
  <c r="C1430" i="1"/>
  <c r="H1430" i="1" s="1"/>
  <c r="D1429" i="1"/>
  <c r="C1429" i="1"/>
  <c r="D1428" i="1"/>
  <c r="C1428" i="1"/>
  <c r="D1427" i="1"/>
  <c r="C1427" i="1"/>
  <c r="D1426" i="1"/>
  <c r="C1426" i="1"/>
  <c r="H1426" i="1" s="1"/>
  <c r="D1425" i="1"/>
  <c r="C1425" i="1"/>
  <c r="D1424" i="1"/>
  <c r="C1424" i="1"/>
  <c r="H1424" i="1" s="1"/>
  <c r="D1423" i="1"/>
  <c r="C1423" i="1"/>
  <c r="D1422" i="1"/>
  <c r="C1422" i="1"/>
  <c r="H1422" i="1" s="1"/>
  <c r="D1421" i="1"/>
  <c r="C1421" i="1"/>
  <c r="D1420" i="1"/>
  <c r="C1420" i="1"/>
  <c r="H1420" i="1" s="1"/>
  <c r="D1419" i="1"/>
  <c r="C1419" i="1"/>
  <c r="D1418" i="1"/>
  <c r="C1418" i="1"/>
  <c r="H1418" i="1" s="1"/>
  <c r="D1417" i="1"/>
  <c r="C1417" i="1"/>
  <c r="D1416" i="1"/>
  <c r="C1416" i="1"/>
  <c r="H1416" i="1" s="1"/>
  <c r="D1415" i="1"/>
  <c r="C1415" i="1"/>
  <c r="D1414" i="1"/>
  <c r="C1414" i="1"/>
  <c r="H1414" i="1" s="1"/>
  <c r="D1413" i="1"/>
  <c r="C1413" i="1"/>
  <c r="D1412" i="1"/>
  <c r="C1412" i="1"/>
  <c r="H1412" i="1" s="1"/>
  <c r="D1411" i="1"/>
  <c r="C1411" i="1"/>
  <c r="D1410" i="1"/>
  <c r="C1410" i="1"/>
  <c r="H1410" i="1" s="1"/>
  <c r="D1409" i="1"/>
  <c r="C1409" i="1"/>
  <c r="D1408" i="1"/>
  <c r="C1408" i="1"/>
  <c r="H1408" i="1" s="1"/>
  <c r="D1407" i="1"/>
  <c r="C1407" i="1"/>
  <c r="D1406" i="1"/>
  <c r="C1406" i="1"/>
  <c r="H1406" i="1" s="1"/>
  <c r="D1405" i="1"/>
  <c r="C1405" i="1"/>
  <c r="D1404" i="1"/>
  <c r="C1404" i="1"/>
  <c r="H1404" i="1" s="1"/>
  <c r="D1403" i="1"/>
  <c r="C1403" i="1"/>
  <c r="D1402" i="1"/>
  <c r="C1402" i="1"/>
  <c r="H1402" i="1" s="1"/>
  <c r="D1401" i="1"/>
  <c r="D1400" i="1"/>
  <c r="C1400" i="1"/>
  <c r="H1400" i="1" s="1"/>
  <c r="D1399" i="1"/>
  <c r="C1399"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H1390" i="1" s="1"/>
  <c r="D1389" i="1"/>
  <c r="C1389" i="1"/>
  <c r="D1388" i="1"/>
  <c r="C1388" i="1"/>
  <c r="H1388" i="1" s="1"/>
  <c r="D1387" i="1"/>
  <c r="C1387" i="1"/>
  <c r="D1386" i="1"/>
  <c r="C1386" i="1"/>
  <c r="H1386" i="1" s="1"/>
  <c r="D1385" i="1"/>
  <c r="C1385" i="1"/>
  <c r="D1384" i="1"/>
  <c r="C1384" i="1"/>
  <c r="H1384" i="1" s="1"/>
  <c r="D1383" i="1"/>
  <c r="C1383" i="1"/>
  <c r="D1382" i="1"/>
  <c r="C1382" i="1"/>
  <c r="H1382" i="1" s="1"/>
  <c r="D1381" i="1"/>
  <c r="C1381" i="1"/>
  <c r="D1380" i="1"/>
  <c r="C1380" i="1"/>
  <c r="H1380" i="1" s="1"/>
  <c r="D1379" i="1"/>
  <c r="C1379" i="1"/>
  <c r="D1378" i="1"/>
  <c r="C1378" i="1"/>
  <c r="H1378" i="1" s="1"/>
  <c r="D1377" i="1"/>
  <c r="C1377" i="1"/>
  <c r="D1376" i="1"/>
  <c r="C1376" i="1"/>
  <c r="H1376" i="1" s="1"/>
  <c r="D1375" i="1"/>
  <c r="C1375" i="1"/>
  <c r="D1374" i="1"/>
  <c r="C1374" i="1"/>
  <c r="H1374" i="1" s="1"/>
  <c r="D1373" i="1"/>
  <c r="C1373" i="1"/>
  <c r="D1372" i="1"/>
  <c r="C1372" i="1"/>
  <c r="H1372" i="1" s="1"/>
  <c r="D1371" i="1"/>
  <c r="C1371" i="1"/>
  <c r="D1370" i="1"/>
  <c r="C1370" i="1"/>
  <c r="H1370" i="1" s="1"/>
  <c r="D1369" i="1"/>
  <c r="C1369" i="1"/>
  <c r="D1368" i="1"/>
  <c r="C1368" i="1"/>
  <c r="H1368" i="1" s="1"/>
  <c r="D1367" i="1"/>
  <c r="C1367" i="1"/>
  <c r="D1366" i="1"/>
  <c r="C1366" i="1"/>
  <c r="H1366" i="1" s="1"/>
  <c r="D1365" i="1"/>
  <c r="C1365" i="1"/>
  <c r="D1364" i="1"/>
  <c r="C1364" i="1"/>
  <c r="H1364" i="1" s="1"/>
  <c r="D1363" i="1"/>
  <c r="C1363" i="1"/>
  <c r="D1362" i="1"/>
  <c r="C1362" i="1"/>
  <c r="H1362" i="1" s="1"/>
  <c r="D1361" i="1"/>
  <c r="C1361" i="1"/>
  <c r="D1360" i="1"/>
  <c r="C1360" i="1"/>
  <c r="H1360" i="1" s="1"/>
  <c r="D1359" i="1"/>
  <c r="C1359" i="1"/>
  <c r="D1358" i="1"/>
  <c r="C1358" i="1"/>
  <c r="H1358" i="1" s="1"/>
  <c r="D1357" i="1"/>
  <c r="C1357" i="1"/>
  <c r="D1356" i="1"/>
  <c r="C1356" i="1"/>
  <c r="H1356" i="1" s="1"/>
  <c r="D1355" i="1"/>
  <c r="C1355" i="1"/>
  <c r="D1354" i="1"/>
  <c r="C1354" i="1"/>
  <c r="H1354" i="1" s="1"/>
  <c r="D1353" i="1"/>
  <c r="C1353" i="1"/>
  <c r="D1352" i="1"/>
  <c r="C1352" i="1"/>
  <c r="H1352" i="1" s="1"/>
  <c r="D1351" i="1"/>
  <c r="C1351" i="1"/>
  <c r="D1350" i="1"/>
  <c r="C1350" i="1"/>
  <c r="H1350" i="1" s="1"/>
  <c r="D1349" i="1"/>
  <c r="C1349" i="1"/>
  <c r="D1348" i="1"/>
  <c r="C1348" i="1"/>
  <c r="H1348" i="1" s="1"/>
  <c r="D1347" i="1"/>
  <c r="C1347" i="1"/>
  <c r="D1346" i="1"/>
  <c r="C1346" i="1"/>
  <c r="H1346" i="1" s="1"/>
  <c r="D1345" i="1"/>
  <c r="C1345" i="1"/>
  <c r="D1344" i="1"/>
  <c r="C1344" i="1"/>
  <c r="H1344" i="1" s="1"/>
  <c r="D1343" i="1"/>
  <c r="C1343" i="1"/>
  <c r="D1342" i="1"/>
  <c r="C1342" i="1"/>
  <c r="H1342" i="1" s="1"/>
  <c r="D1341" i="1"/>
  <c r="C1341" i="1"/>
  <c r="D1340" i="1"/>
  <c r="C1340" i="1"/>
  <c r="H1340" i="1" s="1"/>
  <c r="D1339" i="1"/>
  <c r="C1339" i="1"/>
  <c r="D1338" i="1"/>
  <c r="C1338" i="1"/>
  <c r="H1338" i="1" s="1"/>
  <c r="D1337" i="1"/>
  <c r="C1337" i="1"/>
  <c r="D1336" i="1"/>
  <c r="C1336" i="1"/>
  <c r="H1336" i="1" s="1"/>
  <c r="D1335" i="1"/>
  <c r="C1335" i="1"/>
  <c r="D1334" i="1"/>
  <c r="C1334" i="1"/>
  <c r="H1334" i="1" s="1"/>
  <c r="D1333" i="1"/>
  <c r="C1333" i="1"/>
  <c r="D1332" i="1"/>
  <c r="C1332" i="1"/>
  <c r="H1332" i="1" s="1"/>
  <c r="D1331" i="1"/>
  <c r="C1331" i="1"/>
  <c r="D1330" i="1"/>
  <c r="C1330" i="1"/>
  <c r="H1330" i="1" s="1"/>
  <c r="D1329" i="1"/>
  <c r="C1329" i="1"/>
  <c r="D1328" i="1"/>
  <c r="C1328" i="1"/>
  <c r="H1328" i="1" s="1"/>
  <c r="D1327" i="1"/>
  <c r="C1327" i="1"/>
  <c r="D1326" i="1"/>
  <c r="C1326" i="1"/>
  <c r="H1326" i="1" s="1"/>
  <c r="D1325" i="1"/>
  <c r="C1325" i="1"/>
  <c r="D1324" i="1"/>
  <c r="C1324" i="1"/>
  <c r="H1324" i="1" s="1"/>
  <c r="D1323" i="1"/>
  <c r="C1323" i="1"/>
  <c r="D1322" i="1"/>
  <c r="C1322" i="1"/>
  <c r="H1322" i="1" s="1"/>
  <c r="D1321" i="1"/>
  <c r="C1321" i="1"/>
  <c r="D1320" i="1"/>
  <c r="C1320" i="1"/>
  <c r="H1320" i="1" s="1"/>
  <c r="D1319" i="1"/>
  <c r="C1319" i="1"/>
  <c r="D1318" i="1"/>
  <c r="C1318" i="1"/>
  <c r="H1318" i="1" s="1"/>
  <c r="D1317" i="1"/>
  <c r="C1317" i="1"/>
  <c r="D1316" i="1"/>
  <c r="C1316" i="1"/>
  <c r="H1316" i="1" s="1"/>
  <c r="D1315" i="1"/>
  <c r="C1315" i="1"/>
  <c r="D1314" i="1"/>
  <c r="C1314" i="1"/>
  <c r="H1314" i="1" s="1"/>
  <c r="D1313" i="1"/>
  <c r="C1313" i="1"/>
  <c r="D1312" i="1"/>
  <c r="C1312" i="1"/>
  <c r="H1312" i="1" s="1"/>
  <c r="D1311" i="1"/>
  <c r="C1311" i="1"/>
  <c r="D1310" i="1"/>
  <c r="C1310" i="1"/>
  <c r="H1310" i="1" s="1"/>
  <c r="D1309" i="1"/>
  <c r="C1309" i="1"/>
  <c r="D1308" i="1"/>
  <c r="C1308" i="1"/>
  <c r="H1308" i="1" s="1"/>
  <c r="D1307" i="1"/>
  <c r="C1307" i="1"/>
  <c r="D1306" i="1"/>
  <c r="C1306" i="1"/>
  <c r="H1306" i="1" s="1"/>
  <c r="D1305" i="1"/>
  <c r="C1305" i="1"/>
  <c r="D1304" i="1"/>
  <c r="C1304" i="1"/>
  <c r="H1304" i="1" s="1"/>
  <c r="D1303" i="1"/>
  <c r="C1303" i="1"/>
  <c r="D1302" i="1"/>
  <c r="C1302" i="1"/>
  <c r="H1302" i="1" s="1"/>
  <c r="D1301" i="1"/>
  <c r="C1301" i="1"/>
  <c r="D1300" i="1"/>
  <c r="D1299" i="1"/>
  <c r="C1299" i="1"/>
  <c r="D1298" i="1"/>
  <c r="C1298" i="1"/>
  <c r="H1298" i="1" s="1"/>
  <c r="D1297" i="1"/>
  <c r="C1297" i="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C1278" i="1"/>
  <c r="H1278" i="1" s="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D1265" i="1"/>
  <c r="C1265" i="1"/>
  <c r="D1264" i="1"/>
  <c r="C1264" i="1"/>
  <c r="D1263" i="1"/>
  <c r="C1263" i="1"/>
  <c r="D1262" i="1"/>
  <c r="C1262" i="1"/>
  <c r="H1262" i="1" s="1"/>
  <c r="D1261" i="1"/>
  <c r="C1261" i="1"/>
  <c r="D1260" i="1"/>
  <c r="C1260" i="1"/>
  <c r="H1260" i="1" s="1"/>
  <c r="D1258" i="1"/>
  <c r="C1258" i="1"/>
  <c r="H1258" i="1" s="1"/>
  <c r="D1257" i="1"/>
  <c r="C1257" i="1"/>
  <c r="D1256" i="1"/>
  <c r="C1256"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C1235" i="1"/>
  <c r="D1234" i="1"/>
  <c r="C1234" i="1"/>
  <c r="H1234" i="1" s="1"/>
  <c r="D1233" i="1"/>
  <c r="C1233" i="1"/>
  <c r="D1232" i="1"/>
  <c r="C1232" i="1"/>
  <c r="H1232" i="1" s="1"/>
  <c r="D1231" i="1"/>
  <c r="C1231" i="1"/>
  <c r="D1230" i="1"/>
  <c r="C1230" i="1"/>
  <c r="H1230" i="1" s="1"/>
  <c r="D1229" i="1"/>
  <c r="C1229" i="1"/>
  <c r="D1228" i="1"/>
  <c r="C1228" i="1"/>
  <c r="H1228" i="1" s="1"/>
  <c r="D1227" i="1"/>
  <c r="C1227" i="1"/>
  <c r="D1226" i="1"/>
  <c r="C1226" i="1"/>
  <c r="H1226" i="1" s="1"/>
  <c r="D1225" i="1"/>
  <c r="C1225" i="1"/>
  <c r="D1224" i="1"/>
  <c r="C1224" i="1"/>
  <c r="H1224" i="1" s="1"/>
  <c r="D1223" i="1"/>
  <c r="C1223" i="1"/>
  <c r="D1222" i="1"/>
  <c r="C1222" i="1"/>
  <c r="H1222" i="1" s="1"/>
  <c r="D1221" i="1"/>
  <c r="C1221" i="1"/>
  <c r="D1220" i="1"/>
  <c r="C1220" i="1"/>
  <c r="H1220" i="1" s="1"/>
  <c r="D1219" i="1"/>
  <c r="C1219" i="1"/>
  <c r="D1218" i="1"/>
  <c r="C1218" i="1"/>
  <c r="H1218" i="1" s="1"/>
  <c r="D1217" i="1"/>
  <c r="C1217" i="1"/>
  <c r="D1216" i="1"/>
  <c r="C1216" i="1"/>
  <c r="H1216" i="1" s="1"/>
  <c r="D1215" i="1"/>
  <c r="C1215" i="1"/>
  <c r="D1214" i="1"/>
  <c r="C1214" i="1"/>
  <c r="H1214" i="1" s="1"/>
  <c r="D1213" i="1"/>
  <c r="C1213" i="1"/>
  <c r="D1212" i="1"/>
  <c r="C1212" i="1"/>
  <c r="H1212" i="1" s="1"/>
  <c r="D1211" i="1"/>
  <c r="C1211" i="1"/>
  <c r="D1210" i="1"/>
  <c r="C1210" i="1"/>
  <c r="H1210" i="1" s="1"/>
  <c r="D1209" i="1"/>
  <c r="C1209" i="1"/>
  <c r="D1208" i="1"/>
  <c r="C1208" i="1"/>
  <c r="H1208" i="1" s="1"/>
  <c r="D1207" i="1"/>
  <c r="C1207" i="1"/>
  <c r="D1206" i="1"/>
  <c r="C1206" i="1"/>
  <c r="H1206" i="1" s="1"/>
  <c r="D1205" i="1"/>
  <c r="C1205" i="1"/>
  <c r="D1204" i="1"/>
  <c r="C1204" i="1"/>
  <c r="H1204" i="1" s="1"/>
  <c r="D1203" i="1"/>
  <c r="C1203" i="1"/>
  <c r="D1202" i="1"/>
  <c r="C1202" i="1"/>
  <c r="H1202" i="1" s="1"/>
  <c r="D1201" i="1"/>
  <c r="C1201" i="1"/>
  <c r="D1200" i="1"/>
  <c r="C1200" i="1"/>
  <c r="H1200" i="1" s="1"/>
  <c r="D1199" i="1"/>
  <c r="C1199" i="1"/>
  <c r="D1198" i="1"/>
  <c r="C1198" i="1"/>
  <c r="H1198" i="1" s="1"/>
  <c r="D1197" i="1"/>
  <c r="C1197" i="1"/>
  <c r="D1196" i="1"/>
  <c r="C1196" i="1"/>
  <c r="H1196" i="1" s="1"/>
  <c r="D1195" i="1"/>
  <c r="C1195" i="1"/>
  <c r="D1194" i="1"/>
  <c r="C1194" i="1"/>
  <c r="H1194" i="1" s="1"/>
  <c r="D1193" i="1"/>
  <c r="C1193" i="1"/>
  <c r="D1192" i="1"/>
  <c r="C1192" i="1"/>
  <c r="H1192" i="1" s="1"/>
  <c r="D1191" i="1"/>
  <c r="C1191" i="1"/>
  <c r="D1190" i="1"/>
  <c r="C1190" i="1"/>
  <c r="H1190" i="1" s="1"/>
  <c r="D1189" i="1"/>
  <c r="C1189" i="1"/>
  <c r="D1188" i="1"/>
  <c r="C1188" i="1"/>
  <c r="H1188" i="1" s="1"/>
  <c r="D1187" i="1"/>
  <c r="C1187" i="1"/>
  <c r="D1186" i="1"/>
  <c r="C1186" i="1"/>
  <c r="H1186" i="1" s="1"/>
  <c r="D1185" i="1"/>
  <c r="C1185" i="1"/>
  <c r="D1184" i="1"/>
  <c r="C1184" i="1"/>
  <c r="H1184" i="1" s="1"/>
  <c r="D1183" i="1"/>
  <c r="C1183" i="1"/>
  <c r="D1182" i="1"/>
  <c r="C1182" i="1"/>
  <c r="H1182" i="1" s="1"/>
  <c r="D1179" i="1"/>
  <c r="C1179" i="1"/>
  <c r="D1178" i="1"/>
  <c r="C1178" i="1"/>
  <c r="H1178" i="1" s="1"/>
  <c r="D1177" i="1"/>
  <c r="C1177" i="1"/>
  <c r="D1176" i="1"/>
  <c r="C1176" i="1"/>
  <c r="H1176" i="1" s="1"/>
  <c r="D1175" i="1"/>
  <c r="C1175" i="1"/>
  <c r="D1174" i="1"/>
  <c r="C1174" i="1"/>
  <c r="H1174" i="1" s="1"/>
  <c r="D1173" i="1"/>
  <c r="C1173" i="1"/>
  <c r="D1172" i="1"/>
  <c r="C1172" i="1"/>
  <c r="H1172" i="1" s="1"/>
  <c r="D1171" i="1"/>
  <c r="C1171" i="1"/>
  <c r="D1170" i="1"/>
  <c r="C1170" i="1"/>
  <c r="H1170" i="1" s="1"/>
  <c r="D1169" i="1"/>
  <c r="C1169" i="1"/>
  <c r="D1168" i="1"/>
  <c r="C1168" i="1"/>
  <c r="H1168" i="1" s="1"/>
  <c r="D1167" i="1"/>
  <c r="C1167" i="1"/>
  <c r="D1166" i="1"/>
  <c r="C1166" i="1"/>
  <c r="H1166" i="1" s="1"/>
  <c r="D1165" i="1"/>
  <c r="C1165" i="1"/>
  <c r="D1164" i="1"/>
  <c r="C1164" i="1"/>
  <c r="H1164" i="1" s="1"/>
  <c r="D1163" i="1"/>
  <c r="C1163" i="1"/>
  <c r="D1162" i="1"/>
  <c r="C1162" i="1"/>
  <c r="H1162" i="1" s="1"/>
  <c r="D1161" i="1"/>
  <c r="C1161" i="1"/>
  <c r="D1160" i="1"/>
  <c r="C1160" i="1"/>
  <c r="H1160" i="1" s="1"/>
  <c r="D1159" i="1"/>
  <c r="C1159" i="1"/>
  <c r="D1158" i="1"/>
  <c r="C1158" i="1"/>
  <c r="H1158" i="1" s="1"/>
  <c r="D1157" i="1"/>
  <c r="C1157" i="1"/>
  <c r="D1156" i="1"/>
  <c r="C1156" i="1"/>
  <c r="H1156" i="1" s="1"/>
  <c r="D1155" i="1"/>
  <c r="C1155" i="1"/>
  <c r="D1154" i="1"/>
  <c r="C1154" i="1"/>
  <c r="H1154" i="1" s="1"/>
  <c r="D1153" i="1"/>
  <c r="C1153" i="1"/>
  <c r="D1152" i="1"/>
  <c r="C1152" i="1"/>
  <c r="H1152" i="1" s="1"/>
  <c r="D1151" i="1"/>
  <c r="C1151" i="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D1123" i="1"/>
  <c r="C1123" i="1"/>
  <c r="D1122" i="1"/>
  <c r="C1122" i="1"/>
  <c r="H1122" i="1" s="1"/>
  <c r="D1121" i="1"/>
  <c r="C1121" i="1"/>
  <c r="D1120" i="1"/>
  <c r="C1120" i="1"/>
  <c r="H1120" i="1" s="1"/>
  <c r="D1119" i="1"/>
  <c r="C1119" i="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D1074"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D1023" i="1"/>
  <c r="C1023" i="1"/>
  <c r="H1023" i="1" s="1"/>
  <c r="D1022" i="1"/>
  <c r="C1022" i="1"/>
  <c r="H1022" i="1" s="1"/>
  <c r="D1021" i="1"/>
  <c r="C1021" i="1"/>
  <c r="H1021" i="1" s="1"/>
  <c r="D1020" i="1"/>
  <c r="C1020" i="1"/>
  <c r="H1020" i="1" s="1"/>
  <c r="D1019" i="1"/>
  <c r="C1019" i="1"/>
  <c r="H1019" i="1" s="1"/>
  <c r="D1018" i="1"/>
  <c r="C1018" i="1"/>
  <c r="H1018" i="1" s="1"/>
  <c r="C1017" i="1"/>
  <c r="D1016" i="1"/>
  <c r="C1016" i="1"/>
  <c r="H1016" i="1" s="1"/>
  <c r="D1015" i="1"/>
  <c r="C1015" i="1"/>
  <c r="H1015" i="1" s="1"/>
  <c r="D1014" i="1"/>
  <c r="C1014" i="1"/>
  <c r="H1014" i="1" s="1"/>
  <c r="D1013" i="1"/>
  <c r="C1013" i="1"/>
  <c r="H1013" i="1" s="1"/>
  <c r="D1010" i="1"/>
  <c r="C1010" i="1"/>
  <c r="H1010" i="1" s="1"/>
  <c r="D1009" i="1"/>
  <c r="C1009" i="1"/>
  <c r="D1008" i="1"/>
  <c r="C1008" i="1"/>
  <c r="H1008" i="1" s="1"/>
  <c r="D1007" i="1"/>
  <c r="C1007" i="1"/>
  <c r="D1006" i="1"/>
  <c r="C1006" i="1"/>
  <c r="H1006" i="1" s="1"/>
  <c r="D1005" i="1"/>
  <c r="C1005" i="1"/>
  <c r="D1004" i="1"/>
  <c r="C1004" i="1"/>
  <c r="H1004" i="1" s="1"/>
  <c r="D1003" i="1"/>
  <c r="C1003" i="1"/>
  <c r="D1002" i="1"/>
  <c r="C1002" i="1"/>
  <c r="H1002" i="1" s="1"/>
  <c r="D1001" i="1"/>
  <c r="C1001" i="1"/>
  <c r="D1000" i="1"/>
  <c r="C1000" i="1"/>
  <c r="H1000" i="1" s="1"/>
  <c r="D999" i="1"/>
  <c r="C999" i="1"/>
  <c r="D998" i="1"/>
  <c r="C998" i="1"/>
  <c r="H998" i="1" s="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H988" i="1" s="1"/>
  <c r="D987" i="1"/>
  <c r="C987" i="1"/>
  <c r="D986" i="1"/>
  <c r="C986" i="1"/>
  <c r="H986" i="1" s="1"/>
  <c r="D985" i="1"/>
  <c r="C985" i="1"/>
  <c r="D984" i="1"/>
  <c r="C984" i="1"/>
  <c r="H984" i="1" s="1"/>
  <c r="D983" i="1"/>
  <c r="C983" i="1"/>
  <c r="D982" i="1"/>
  <c r="C982" i="1"/>
  <c r="H982" i="1" s="1"/>
  <c r="D981" i="1"/>
  <c r="C981" i="1"/>
  <c r="D980" i="1"/>
  <c r="C980" i="1"/>
  <c r="H980" i="1" s="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D922" i="1"/>
  <c r="C922" i="1"/>
  <c r="H922" i="1" s="1"/>
  <c r="D921" i="1"/>
  <c r="C921" i="1"/>
  <c r="D920" i="1"/>
  <c r="C920" i="1"/>
  <c r="H920" i="1" s="1"/>
  <c r="D919" i="1"/>
  <c r="C919" i="1"/>
  <c r="D918" i="1"/>
  <c r="C918" i="1"/>
  <c r="H918" i="1" s="1"/>
  <c r="D917" i="1"/>
  <c r="C917" i="1"/>
  <c r="D916" i="1"/>
  <c r="C916" i="1"/>
  <c r="H916" i="1" s="1"/>
  <c r="D915" i="1"/>
  <c r="C915" i="1"/>
  <c r="D914" i="1"/>
  <c r="C914" i="1"/>
  <c r="H914" i="1" s="1"/>
  <c r="D913" i="1"/>
  <c r="C913" i="1"/>
  <c r="D912" i="1"/>
  <c r="C912" i="1"/>
  <c r="H912" i="1" s="1"/>
  <c r="D911" i="1"/>
  <c r="C911" i="1"/>
  <c r="D910" i="1"/>
  <c r="C910" i="1"/>
  <c r="H910" i="1" s="1"/>
  <c r="D909" i="1"/>
  <c r="C909" i="1"/>
  <c r="D908" i="1"/>
  <c r="C908" i="1"/>
  <c r="H908" i="1" s="1"/>
  <c r="D907" i="1"/>
  <c r="C907" i="1"/>
  <c r="D906" i="1"/>
  <c r="C906" i="1"/>
  <c r="H906" i="1" s="1"/>
  <c r="D905" i="1"/>
  <c r="C905" i="1"/>
  <c r="D904" i="1"/>
  <c r="C904" i="1"/>
  <c r="H904" i="1" s="1"/>
  <c r="D903" i="1"/>
  <c r="C903" i="1"/>
  <c r="D902" i="1"/>
  <c r="C902" i="1"/>
  <c r="H902" i="1" s="1"/>
  <c r="D901" i="1"/>
  <c r="C901" i="1"/>
  <c r="D900" i="1"/>
  <c r="C900" i="1"/>
  <c r="H900" i="1" s="1"/>
  <c r="D899" i="1"/>
  <c r="C899" i="1"/>
  <c r="D898" i="1"/>
  <c r="C898" i="1"/>
  <c r="H898" i="1" s="1"/>
  <c r="D897" i="1"/>
  <c r="C897" i="1"/>
  <c r="D896" i="1"/>
  <c r="C896" i="1"/>
  <c r="H896" i="1" s="1"/>
  <c r="D895" i="1"/>
  <c r="C895" i="1"/>
  <c r="D894" i="1"/>
  <c r="C894" i="1"/>
  <c r="H894" i="1" s="1"/>
  <c r="D893" i="1"/>
  <c r="C893" i="1"/>
  <c r="D892" i="1"/>
  <c r="C892" i="1"/>
  <c r="H892" i="1" s="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H882" i="1" s="1"/>
  <c r="D881" i="1"/>
  <c r="C881" i="1"/>
  <c r="D880" i="1"/>
  <c r="C880" i="1"/>
  <c r="H880" i="1" s="1"/>
  <c r="D879" i="1"/>
  <c r="C879" i="1"/>
  <c r="D878" i="1"/>
  <c r="C878" i="1"/>
  <c r="H878" i="1" s="1"/>
  <c r="D877" i="1"/>
  <c r="C877" i="1"/>
  <c r="D876" i="1"/>
  <c r="C876" i="1"/>
  <c r="H876" i="1" s="1"/>
  <c r="D875" i="1"/>
  <c r="C875" i="1"/>
  <c r="D874" i="1"/>
  <c r="C874" i="1"/>
  <c r="H874" i="1" s="1"/>
  <c r="D873" i="1"/>
  <c r="C873" i="1"/>
  <c r="D872" i="1"/>
  <c r="C872" i="1"/>
  <c r="H872" i="1" s="1"/>
  <c r="D871" i="1"/>
  <c r="C871" i="1"/>
  <c r="D870" i="1"/>
  <c r="C870" i="1"/>
  <c r="H870" i="1" s="1"/>
  <c r="D869" i="1"/>
  <c r="C869" i="1"/>
  <c r="D868" i="1"/>
  <c r="C868" i="1"/>
  <c r="H868" i="1" s="1"/>
  <c r="D867" i="1"/>
  <c r="C867" i="1"/>
  <c r="D866" i="1"/>
  <c r="C866" i="1"/>
  <c r="H866" i="1" s="1"/>
  <c r="D865" i="1"/>
  <c r="C865" i="1"/>
  <c r="D864" i="1"/>
  <c r="C864" i="1"/>
  <c r="H864" i="1" s="1"/>
  <c r="D863" i="1"/>
  <c r="C863" i="1"/>
  <c r="D862" i="1"/>
  <c r="C862" i="1"/>
  <c r="H862" i="1" s="1"/>
  <c r="D861" i="1"/>
  <c r="C861" i="1"/>
  <c r="D860" i="1"/>
  <c r="C860" i="1"/>
  <c r="H860" i="1" s="1"/>
  <c r="D859" i="1"/>
  <c r="C859" i="1"/>
  <c r="D858" i="1"/>
  <c r="C858" i="1"/>
  <c r="H858" i="1" s="1"/>
  <c r="D857" i="1"/>
  <c r="C857" i="1"/>
  <c r="D856" i="1"/>
  <c r="C856" i="1"/>
  <c r="H856" i="1" s="1"/>
  <c r="D855" i="1"/>
  <c r="C855" i="1"/>
  <c r="D854" i="1"/>
  <c r="C854" i="1"/>
  <c r="H854" i="1" s="1"/>
  <c r="D853" i="1"/>
  <c r="C853" i="1"/>
  <c r="D852" i="1"/>
  <c r="C852" i="1"/>
  <c r="H852" i="1" s="1"/>
  <c r="D851" i="1"/>
  <c r="C851" i="1"/>
  <c r="D850" i="1"/>
  <c r="C850" i="1"/>
  <c r="H850" i="1" s="1"/>
  <c r="D849" i="1"/>
  <c r="C849" i="1"/>
  <c r="D848" i="1"/>
  <c r="C848" i="1"/>
  <c r="H848" i="1" s="1"/>
  <c r="D847" i="1"/>
  <c r="C847" i="1"/>
  <c r="D846" i="1"/>
  <c r="C846" i="1"/>
  <c r="H846" i="1" s="1"/>
  <c r="D845" i="1"/>
  <c r="C845" i="1"/>
  <c r="D844" i="1"/>
  <c r="C844" i="1"/>
  <c r="H844" i="1" s="1"/>
  <c r="D843" i="1"/>
  <c r="C843" i="1"/>
  <c r="D842" i="1"/>
  <c r="C842" i="1"/>
  <c r="H842" i="1" s="1"/>
  <c r="D841" i="1"/>
  <c r="C841" i="1"/>
  <c r="D840" i="1"/>
  <c r="C840" i="1"/>
  <c r="H840" i="1" s="1"/>
  <c r="D839" i="1"/>
  <c r="C839" i="1"/>
  <c r="D838" i="1"/>
  <c r="C838" i="1"/>
  <c r="H838" i="1" s="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H826" i="1" s="1"/>
  <c r="D825" i="1"/>
  <c r="C825" i="1"/>
  <c r="D824" i="1"/>
  <c r="C824" i="1"/>
  <c r="H824" i="1" s="1"/>
  <c r="D823" i="1"/>
  <c r="C823" i="1"/>
  <c r="D822" i="1"/>
  <c r="C822" i="1"/>
  <c r="H822" i="1" s="1"/>
  <c r="D821" i="1"/>
  <c r="C821" i="1"/>
  <c r="D820" i="1"/>
  <c r="C820" i="1"/>
  <c r="H820" i="1" s="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H808" i="1" s="1"/>
  <c r="D807" i="1"/>
  <c r="C807" i="1"/>
  <c r="D806" i="1"/>
  <c r="C806" i="1"/>
  <c r="H806" i="1" s="1"/>
  <c r="D805" i="1"/>
  <c r="C805" i="1"/>
  <c r="D804" i="1"/>
  <c r="C804" i="1"/>
  <c r="H804" i="1" s="1"/>
  <c r="D803" i="1"/>
  <c r="C803" i="1"/>
  <c r="D802" i="1"/>
  <c r="C802" i="1"/>
  <c r="H802" i="1" s="1"/>
  <c r="D801" i="1"/>
  <c r="C801" i="1"/>
  <c r="D800" i="1"/>
  <c r="C800" i="1"/>
  <c r="H800" i="1" s="1"/>
  <c r="D799" i="1"/>
  <c r="C799" i="1"/>
  <c r="D798" i="1"/>
  <c r="C798" i="1"/>
  <c r="H798" i="1" s="1"/>
  <c r="D797" i="1"/>
  <c r="C797" i="1"/>
  <c r="D796" i="1"/>
  <c r="C796" i="1"/>
  <c r="H796" i="1" s="1"/>
  <c r="D795" i="1"/>
  <c r="C795" i="1"/>
  <c r="D794" i="1"/>
  <c r="C794" i="1"/>
  <c r="H794" i="1" s="1"/>
  <c r="D793" i="1"/>
  <c r="C793" i="1"/>
  <c r="D792" i="1"/>
  <c r="C792" i="1"/>
  <c r="H792" i="1" s="1"/>
  <c r="D791" i="1"/>
  <c r="C791" i="1"/>
  <c r="D790" i="1"/>
  <c r="C790" i="1"/>
  <c r="H790" i="1" s="1"/>
  <c r="D789" i="1"/>
  <c r="C789" i="1"/>
  <c r="D788" i="1"/>
  <c r="C788" i="1"/>
  <c r="H788" i="1" s="1"/>
  <c r="D787" i="1"/>
  <c r="C787" i="1"/>
  <c r="D786" i="1"/>
  <c r="C786" i="1"/>
  <c r="H786" i="1" s="1"/>
  <c r="D785" i="1"/>
  <c r="C785" i="1"/>
  <c r="D784" i="1"/>
  <c r="C784" i="1"/>
  <c r="H784" i="1" s="1"/>
  <c r="D783" i="1"/>
  <c r="C783" i="1"/>
  <c r="D782" i="1"/>
  <c r="C782" i="1"/>
  <c r="H782" i="1" s="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H734" i="1" s="1"/>
  <c r="D733" i="1"/>
  <c r="C733" i="1"/>
  <c r="D732" i="1"/>
  <c r="C732" i="1"/>
  <c r="H732" i="1" s="1"/>
  <c r="D731" i="1"/>
  <c r="C731" i="1"/>
  <c r="D730" i="1"/>
  <c r="C730" i="1"/>
  <c r="H730" i="1" s="1"/>
  <c r="D729" i="1"/>
  <c r="C729" i="1"/>
  <c r="D728" i="1"/>
  <c r="C728" i="1"/>
  <c r="H728" i="1" s="1"/>
  <c r="D727" i="1"/>
  <c r="C727" i="1"/>
  <c r="D726" i="1"/>
  <c r="C726" i="1"/>
  <c r="H726" i="1" s="1"/>
  <c r="D725" i="1"/>
  <c r="C725" i="1"/>
  <c r="D724" i="1"/>
  <c r="C724" i="1"/>
  <c r="H724" i="1" s="1"/>
  <c r="D723" i="1"/>
  <c r="C723" i="1"/>
  <c r="D722" i="1"/>
  <c r="C722" i="1"/>
  <c r="H722" i="1" s="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D710" i="1"/>
  <c r="C710" i="1"/>
  <c r="H710" i="1" s="1"/>
  <c r="D709" i="1"/>
  <c r="C709" i="1"/>
  <c r="D708" i="1"/>
  <c r="C708" i="1"/>
  <c r="H708" i="1" s="1"/>
  <c r="D707" i="1"/>
  <c r="C707" i="1"/>
  <c r="D706" i="1"/>
  <c r="C706" i="1"/>
  <c r="H706" i="1" s="1"/>
  <c r="D705" i="1"/>
  <c r="C705" i="1"/>
  <c r="D704" i="1"/>
  <c r="C704" i="1"/>
  <c r="H704" i="1" s="1"/>
  <c r="D703" i="1"/>
  <c r="C703" i="1"/>
  <c r="D702" i="1"/>
  <c r="C702" i="1"/>
  <c r="H702" i="1" s="1"/>
  <c r="D701" i="1"/>
  <c r="C701" i="1"/>
  <c r="D700" i="1"/>
  <c r="C700" i="1"/>
  <c r="H700" i="1" s="1"/>
  <c r="D699" i="1"/>
  <c r="C699" i="1"/>
  <c r="D698" i="1"/>
  <c r="C698" i="1"/>
  <c r="H698" i="1" s="1"/>
  <c r="D697" i="1"/>
  <c r="C697" i="1"/>
  <c r="D696" i="1"/>
  <c r="C696" i="1"/>
  <c r="H696" i="1" s="1"/>
  <c r="D695" i="1"/>
  <c r="C695" i="1"/>
  <c r="D694" i="1"/>
  <c r="C694" i="1"/>
  <c r="H694" i="1" s="1"/>
  <c r="D693" i="1"/>
  <c r="C693" i="1"/>
  <c r="D692" i="1"/>
  <c r="C692" i="1"/>
  <c r="H692" i="1" s="1"/>
  <c r="D691" i="1"/>
  <c r="C691" i="1"/>
  <c r="D690" i="1"/>
  <c r="C690" i="1"/>
  <c r="H690" i="1" s="1"/>
  <c r="D689" i="1"/>
  <c r="C689" i="1"/>
  <c r="D688" i="1"/>
  <c r="C688" i="1"/>
  <c r="H688" i="1" s="1"/>
  <c r="D687" i="1"/>
  <c r="C687" i="1"/>
  <c r="D686" i="1"/>
  <c r="C686" i="1"/>
  <c r="H686" i="1" s="1"/>
  <c r="D685" i="1"/>
  <c r="C685" i="1"/>
  <c r="D684" i="1"/>
  <c r="C684" i="1"/>
  <c r="H684" i="1" s="1"/>
  <c r="D683" i="1"/>
  <c r="C683" i="1"/>
  <c r="D682" i="1"/>
  <c r="C682" i="1"/>
  <c r="H682" i="1" s="1"/>
  <c r="D681" i="1"/>
  <c r="C681" i="1"/>
  <c r="D680" i="1"/>
  <c r="C680" i="1"/>
  <c r="H680" i="1" s="1"/>
  <c r="D679" i="1"/>
  <c r="C679" i="1"/>
  <c r="D678" i="1"/>
  <c r="C678" i="1"/>
  <c r="H678" i="1" s="1"/>
  <c r="D677" i="1"/>
  <c r="C677" i="1"/>
  <c r="D676" i="1"/>
  <c r="C676" i="1"/>
  <c r="H676" i="1" s="1"/>
  <c r="D675" i="1"/>
  <c r="C675" i="1"/>
  <c r="D674" i="1"/>
  <c r="C674" i="1"/>
  <c r="H674" i="1" s="1"/>
  <c r="D673" i="1"/>
  <c r="C673" i="1"/>
  <c r="D672" i="1"/>
  <c r="C672" i="1"/>
  <c r="H672" i="1" s="1"/>
  <c r="D671" i="1"/>
  <c r="C671" i="1"/>
  <c r="D670" i="1"/>
  <c r="C670" i="1"/>
  <c r="H670" i="1" s="1"/>
  <c r="D669" i="1"/>
  <c r="C669" i="1"/>
  <c r="D668" i="1"/>
  <c r="C668" i="1"/>
  <c r="H668" i="1" s="1"/>
  <c r="D667" i="1"/>
  <c r="C667" i="1"/>
  <c r="D666" i="1"/>
  <c r="C666" i="1"/>
  <c r="H666" i="1" s="1"/>
  <c r="D665" i="1"/>
  <c r="C665" i="1"/>
  <c r="D664" i="1"/>
  <c r="C664" i="1"/>
  <c r="H664" i="1" s="1"/>
  <c r="D663" i="1"/>
  <c r="C663" i="1"/>
  <c r="D662" i="1"/>
  <c r="C662" i="1"/>
  <c r="H662" i="1" s="1"/>
  <c r="D661" i="1"/>
  <c r="C661" i="1"/>
  <c r="D660" i="1"/>
  <c r="C660" i="1"/>
  <c r="H660" i="1" s="1"/>
  <c r="D659" i="1"/>
  <c r="C659" i="1"/>
  <c r="D658" i="1"/>
  <c r="C658" i="1"/>
  <c r="H658" i="1" s="1"/>
  <c r="D657" i="1"/>
  <c r="C657" i="1"/>
  <c r="D656" i="1"/>
  <c r="C656" i="1"/>
  <c r="H656" i="1" s="1"/>
  <c r="D655" i="1"/>
  <c r="C655" i="1"/>
  <c r="D654" i="1"/>
  <c r="C654" i="1"/>
  <c r="H654" i="1" s="1"/>
  <c r="D653" i="1"/>
  <c r="C653" i="1"/>
  <c r="D652" i="1"/>
  <c r="C652" i="1"/>
  <c r="H652" i="1" s="1"/>
  <c r="D651" i="1"/>
  <c r="C651" i="1"/>
  <c r="D650" i="1"/>
  <c r="C650" i="1"/>
  <c r="H650" i="1" s="1"/>
  <c r="D649" i="1"/>
  <c r="C649" i="1"/>
  <c r="D648" i="1"/>
  <c r="C648" i="1"/>
  <c r="H648" i="1" s="1"/>
  <c r="D647" i="1"/>
  <c r="C647" i="1"/>
  <c r="D646" i="1"/>
  <c r="C646" i="1"/>
  <c r="H646" i="1" s="1"/>
  <c r="D645" i="1"/>
  <c r="C645" i="1"/>
  <c r="C642" i="1"/>
  <c r="D636" i="1"/>
  <c r="C636" i="1"/>
  <c r="H636" i="1" s="1"/>
  <c r="D635" i="1"/>
  <c r="C635" i="1"/>
  <c r="D632" i="1"/>
  <c r="C632" i="1"/>
  <c r="H632" i="1" s="1"/>
  <c r="D631" i="1"/>
  <c r="C631" i="1"/>
  <c r="D630" i="1"/>
  <c r="C630" i="1"/>
  <c r="H630" i="1" s="1"/>
  <c r="D629" i="1"/>
  <c r="C629" i="1"/>
  <c r="D628" i="1"/>
  <c r="C628" i="1"/>
  <c r="H628" i="1" s="1"/>
  <c r="D627" i="1"/>
  <c r="C627" i="1"/>
  <c r="D626" i="1"/>
  <c r="C626" i="1"/>
  <c r="H626" i="1" s="1"/>
  <c r="D625" i="1"/>
  <c r="C625" i="1"/>
  <c r="D624" i="1"/>
  <c r="C624" i="1"/>
  <c r="H624" i="1" s="1"/>
  <c r="D623" i="1"/>
  <c r="C623" i="1"/>
  <c r="D622" i="1"/>
  <c r="C622" i="1"/>
  <c r="H622" i="1" s="1"/>
  <c r="D621" i="1"/>
  <c r="C621" i="1"/>
  <c r="D620" i="1"/>
  <c r="C620" i="1"/>
  <c r="H620" i="1" s="1"/>
  <c r="D619" i="1"/>
  <c r="C619" i="1"/>
  <c r="D618" i="1"/>
  <c r="C618" i="1"/>
  <c r="H618" i="1" s="1"/>
  <c r="D617" i="1"/>
  <c r="C617" i="1"/>
  <c r="D616" i="1"/>
  <c r="C616" i="1"/>
  <c r="H616" i="1" s="1"/>
  <c r="D615" i="1"/>
  <c r="C615" i="1"/>
  <c r="D614" i="1"/>
  <c r="C614" i="1"/>
  <c r="H614" i="1" s="1"/>
  <c r="D613" i="1"/>
  <c r="C613" i="1"/>
  <c r="D612" i="1"/>
  <c r="C612" i="1"/>
  <c r="H612" i="1" s="1"/>
  <c r="D611" i="1"/>
  <c r="C611" i="1"/>
  <c r="D610" i="1"/>
  <c r="C610" i="1"/>
  <c r="H610" i="1" s="1"/>
  <c r="D609" i="1"/>
  <c r="C609" i="1"/>
  <c r="D608" i="1"/>
  <c r="C608" i="1"/>
  <c r="H608" i="1" s="1"/>
  <c r="D607" i="1"/>
  <c r="C607" i="1"/>
  <c r="D606" i="1"/>
  <c r="C606" i="1"/>
  <c r="H606" i="1" s="1"/>
  <c r="D605" i="1"/>
  <c r="C605" i="1"/>
  <c r="D604" i="1"/>
  <c r="C604" i="1"/>
  <c r="H604" i="1" s="1"/>
  <c r="D603" i="1"/>
  <c r="C603" i="1"/>
  <c r="D602" i="1"/>
  <c r="C602" i="1"/>
  <c r="H602" i="1" s="1"/>
  <c r="D601" i="1"/>
  <c r="C601" i="1"/>
  <c r="D600" i="1"/>
  <c r="C600" i="1"/>
  <c r="H600" i="1" s="1"/>
  <c r="D599" i="1"/>
  <c r="C599" i="1"/>
  <c r="D598" i="1"/>
  <c r="C598" i="1"/>
  <c r="H598" i="1" s="1"/>
  <c r="D597" i="1"/>
  <c r="C597" i="1"/>
  <c r="D596" i="1"/>
  <c r="C596" i="1"/>
  <c r="H596" i="1" s="1"/>
  <c r="D595" i="1"/>
  <c r="C595" i="1"/>
  <c r="D594" i="1"/>
  <c r="C594" i="1"/>
  <c r="H594" i="1" s="1"/>
  <c r="D593" i="1"/>
  <c r="C593" i="1"/>
  <c r="D592" i="1"/>
  <c r="C592" i="1"/>
  <c r="H592" i="1" s="1"/>
  <c r="D591" i="1"/>
  <c r="C591" i="1"/>
  <c r="D590" i="1"/>
  <c r="C590" i="1"/>
  <c r="H590" i="1" s="1"/>
  <c r="D589" i="1"/>
  <c r="C589" i="1"/>
  <c r="D588" i="1"/>
  <c r="C588" i="1"/>
  <c r="H588" i="1" s="1"/>
  <c r="D587" i="1"/>
  <c r="C587" i="1"/>
  <c r="D586" i="1"/>
  <c r="C586" i="1"/>
  <c r="H586" i="1" s="1"/>
  <c r="D585" i="1"/>
  <c r="C585" i="1"/>
  <c r="D584" i="1"/>
  <c r="C584" i="1"/>
  <c r="H584" i="1" s="1"/>
  <c r="D583" i="1"/>
  <c r="C583" i="1"/>
  <c r="D582" i="1"/>
  <c r="C582" i="1"/>
  <c r="H582" i="1" s="1"/>
  <c r="D581" i="1"/>
  <c r="C581" i="1"/>
  <c r="D580" i="1"/>
  <c r="C580" i="1"/>
  <c r="H580" i="1" s="1"/>
  <c r="D579" i="1"/>
  <c r="C579" i="1"/>
  <c r="D578" i="1"/>
  <c r="D577" i="1"/>
  <c r="C577" i="1"/>
  <c r="D576" i="1"/>
  <c r="C576" i="1"/>
  <c r="H576" i="1" s="1"/>
  <c r="D575" i="1"/>
  <c r="C575" i="1"/>
  <c r="D574" i="1"/>
  <c r="C574" i="1"/>
  <c r="H574" i="1" s="1"/>
  <c r="D573" i="1"/>
  <c r="C573" i="1"/>
  <c r="D572" i="1"/>
  <c r="C572" i="1"/>
  <c r="H572" i="1" s="1"/>
  <c r="D571" i="1"/>
  <c r="C571" i="1"/>
  <c r="D570" i="1"/>
  <c r="C570" i="1"/>
  <c r="H570" i="1" s="1"/>
  <c r="D569" i="1"/>
  <c r="C569" i="1"/>
  <c r="D568" i="1"/>
  <c r="C568" i="1"/>
  <c r="H568" i="1" s="1"/>
  <c r="D567" i="1"/>
  <c r="C567" i="1"/>
  <c r="D566" i="1"/>
  <c r="C566" i="1"/>
  <c r="H566" i="1" s="1"/>
  <c r="D565" i="1"/>
  <c r="C565" i="1"/>
  <c r="D564" i="1"/>
  <c r="C564" i="1"/>
  <c r="H564" i="1" s="1"/>
  <c r="D563" i="1"/>
  <c r="C563" i="1"/>
  <c r="D562" i="1"/>
  <c r="C562" i="1"/>
  <c r="H562" i="1" s="1"/>
  <c r="D561" i="1"/>
  <c r="C561" i="1"/>
  <c r="D560" i="1"/>
  <c r="C560" i="1"/>
  <c r="H560" i="1" s="1"/>
  <c r="D559" i="1"/>
  <c r="C559" i="1"/>
  <c r="D558" i="1"/>
  <c r="C558" i="1"/>
  <c r="H558" i="1" s="1"/>
  <c r="D557" i="1"/>
  <c r="C557" i="1"/>
  <c r="D556" i="1"/>
  <c r="C556" i="1"/>
  <c r="H556" i="1" s="1"/>
  <c r="D555" i="1"/>
  <c r="C555" i="1"/>
  <c r="D554" i="1"/>
  <c r="C554" i="1"/>
  <c r="H554" i="1" s="1"/>
  <c r="D553" i="1"/>
  <c r="C553" i="1"/>
  <c r="D552" i="1"/>
  <c r="C552" i="1"/>
  <c r="H552" i="1" s="1"/>
  <c r="D551" i="1"/>
  <c r="C551" i="1"/>
  <c r="D550" i="1"/>
  <c r="C550" i="1"/>
  <c r="H550" i="1" s="1"/>
  <c r="D549" i="1"/>
  <c r="C549" i="1"/>
  <c r="D548" i="1"/>
  <c r="C548" i="1"/>
  <c r="H548" i="1" s="1"/>
  <c r="D547" i="1"/>
  <c r="C547" i="1"/>
  <c r="D546" i="1"/>
  <c r="C546" i="1"/>
  <c r="H546" i="1" s="1"/>
  <c r="D545" i="1"/>
  <c r="C545" i="1"/>
  <c r="D544" i="1"/>
  <c r="C544" i="1"/>
  <c r="H544" i="1" s="1"/>
  <c r="D543" i="1"/>
  <c r="C543" i="1"/>
  <c r="D542" i="1"/>
  <c r="C542" i="1"/>
  <c r="H542" i="1" s="1"/>
  <c r="D541" i="1"/>
  <c r="C541" i="1"/>
  <c r="D540" i="1"/>
  <c r="C540" i="1"/>
  <c r="H540" i="1" s="1"/>
  <c r="D539" i="1"/>
  <c r="C539" i="1"/>
  <c r="D538" i="1"/>
  <c r="C538" i="1"/>
  <c r="H538" i="1" s="1"/>
  <c r="D537" i="1"/>
  <c r="C537" i="1"/>
  <c r="D536" i="1"/>
  <c r="C536" i="1"/>
  <c r="H536" i="1" s="1"/>
  <c r="D535" i="1"/>
  <c r="C535" i="1"/>
  <c r="D534" i="1"/>
  <c r="C534" i="1"/>
  <c r="H534" i="1" s="1"/>
  <c r="D533" i="1"/>
  <c r="C533" i="1"/>
  <c r="D532" i="1"/>
  <c r="C532" i="1"/>
  <c r="H532" i="1" s="1"/>
  <c r="D531" i="1"/>
  <c r="C531" i="1"/>
  <c r="D530" i="1"/>
  <c r="D528" i="1"/>
  <c r="C528" i="1"/>
  <c r="H528" i="1" s="1"/>
  <c r="D527" i="1"/>
  <c r="C527" i="1"/>
  <c r="D526" i="1"/>
  <c r="C526" i="1"/>
  <c r="H526" i="1" s="1"/>
  <c r="D525" i="1"/>
  <c r="C525" i="1"/>
  <c r="D524" i="1"/>
  <c r="C524" i="1"/>
  <c r="H524" i="1" s="1"/>
  <c r="D523" i="1"/>
  <c r="C523" i="1"/>
  <c r="D522" i="1"/>
  <c r="C522" i="1"/>
  <c r="H522" i="1" s="1"/>
  <c r="D521" i="1"/>
  <c r="C521" i="1"/>
  <c r="D520" i="1"/>
  <c r="C520" i="1"/>
  <c r="H520" i="1" s="1"/>
  <c r="D519" i="1"/>
  <c r="C519" i="1"/>
  <c r="D518" i="1"/>
  <c r="C518" i="1"/>
  <c r="H518" i="1" s="1"/>
  <c r="D517" i="1"/>
  <c r="C517" i="1"/>
  <c r="D516" i="1"/>
  <c r="D515" i="1"/>
  <c r="C515" i="1"/>
  <c r="D514" i="1"/>
  <c r="C514" i="1"/>
  <c r="H514" i="1" s="1"/>
  <c r="D513" i="1"/>
  <c r="C513" i="1"/>
  <c r="D512" i="1"/>
  <c r="C512" i="1"/>
  <c r="H512" i="1" s="1"/>
  <c r="D511" i="1"/>
  <c r="C511" i="1"/>
  <c r="D510" i="1"/>
  <c r="C510" i="1"/>
  <c r="H510" i="1" s="1"/>
  <c r="D509" i="1"/>
  <c r="C509" i="1"/>
  <c r="D508" i="1"/>
  <c r="C508" i="1"/>
  <c r="H508" i="1" s="1"/>
  <c r="D507" i="1"/>
  <c r="C507" i="1"/>
  <c r="D506" i="1"/>
  <c r="C506" i="1"/>
  <c r="H506" i="1" s="1"/>
  <c r="D505" i="1"/>
  <c r="C505" i="1"/>
  <c r="D504" i="1"/>
  <c r="C504" i="1"/>
  <c r="H504" i="1" s="1"/>
  <c r="D503" i="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5" i="1"/>
  <c r="D484" i="1"/>
  <c r="C484" i="1"/>
  <c r="H484" i="1" s="1"/>
  <c r="D483" i="1"/>
  <c r="C483" i="1"/>
  <c r="D482" i="1"/>
  <c r="C482" i="1"/>
  <c r="H482" i="1" s="1"/>
  <c r="D481" i="1"/>
  <c r="C481" i="1"/>
  <c r="D480" i="1"/>
  <c r="C480" i="1"/>
  <c r="H480" i="1" s="1"/>
  <c r="D479" i="1"/>
  <c r="C479" i="1"/>
  <c r="D478" i="1"/>
  <c r="C478" i="1"/>
  <c r="H478" i="1" s="1"/>
  <c r="D477" i="1"/>
  <c r="C477" i="1"/>
  <c r="D476" i="1"/>
  <c r="C476" i="1"/>
  <c r="H476" i="1" s="1"/>
  <c r="D475" i="1"/>
  <c r="C475" i="1"/>
  <c r="D474" i="1"/>
  <c r="C474" i="1"/>
  <c r="H474" i="1" s="1"/>
  <c r="D473" i="1"/>
  <c r="D472" i="1"/>
  <c r="C472" i="1"/>
  <c r="H472" i="1" s="1"/>
  <c r="D471" i="1"/>
  <c r="C471" i="1"/>
  <c r="D470" i="1"/>
  <c r="C470" i="1"/>
  <c r="H470" i="1" s="1"/>
  <c r="D469" i="1"/>
  <c r="C469" i="1"/>
  <c r="D468" i="1"/>
  <c r="C468" i="1"/>
  <c r="H468" i="1" s="1"/>
  <c r="D467" i="1"/>
  <c r="C467" i="1"/>
  <c r="D466" i="1"/>
  <c r="C466" i="1"/>
  <c r="H466" i="1" s="1"/>
  <c r="D465" i="1"/>
  <c r="C465" i="1"/>
  <c r="D464" i="1"/>
  <c r="C464" i="1"/>
  <c r="H464" i="1" s="1"/>
  <c r="D463" i="1"/>
  <c r="C463" i="1"/>
  <c r="D462" i="1"/>
  <c r="C462" i="1"/>
  <c r="H462" i="1" s="1"/>
  <c r="D461" i="1"/>
  <c r="C461" i="1"/>
  <c r="D460" i="1"/>
  <c r="C460" i="1"/>
  <c r="H460" i="1" s="1"/>
  <c r="D459" i="1"/>
  <c r="C459" i="1"/>
  <c r="D458" i="1"/>
  <c r="C458" i="1"/>
  <c r="H458" i="1" s="1"/>
  <c r="D457" i="1"/>
  <c r="C457" i="1"/>
  <c r="D456" i="1"/>
  <c r="C456" i="1"/>
  <c r="H456" i="1" s="1"/>
  <c r="D455" i="1"/>
  <c r="C455" i="1"/>
  <c r="D454" i="1"/>
  <c r="C454" i="1"/>
  <c r="H454" i="1" s="1"/>
  <c r="D453" i="1"/>
  <c r="C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D428" i="1"/>
  <c r="C428" i="1"/>
  <c r="H428" i="1" s="1"/>
  <c r="D427" i="1"/>
  <c r="C427" i="1"/>
  <c r="D426" i="1"/>
  <c r="C426" i="1"/>
  <c r="H426" i="1" s="1"/>
  <c r="D425" i="1"/>
  <c r="D424" i="1"/>
  <c r="D423" i="1"/>
  <c r="C423" i="1"/>
  <c r="D422" i="1"/>
  <c r="C422" i="1"/>
  <c r="H422" i="1" s="1"/>
  <c r="D421" i="1"/>
  <c r="C421" i="1"/>
  <c r="D416" i="1"/>
  <c r="C416" i="1"/>
  <c r="H416" i="1" s="1"/>
  <c r="D415" i="1"/>
  <c r="C415" i="1"/>
  <c r="D414" i="1"/>
  <c r="C414" i="1"/>
  <c r="H414" i="1" s="1"/>
  <c r="D411" i="1"/>
  <c r="C411" i="1"/>
  <c r="D410" i="1"/>
  <c r="C410" i="1"/>
  <c r="H410" i="1" s="1"/>
  <c r="D409" i="1"/>
  <c r="C409" i="1"/>
  <c r="D408" i="1"/>
  <c r="C408" i="1"/>
  <c r="H408" i="1" s="1"/>
  <c r="D407" i="1"/>
  <c r="C407" i="1"/>
  <c r="D406" i="1"/>
  <c r="C406" i="1"/>
  <c r="H406" i="1" s="1"/>
  <c r="D405" i="1"/>
  <c r="C405" i="1"/>
  <c r="D404" i="1"/>
  <c r="C404" i="1"/>
  <c r="H404" i="1" s="1"/>
  <c r="D403" i="1"/>
  <c r="C403" i="1"/>
  <c r="D402" i="1"/>
  <c r="C402" i="1"/>
  <c r="H402" i="1" s="1"/>
  <c r="D401" i="1"/>
  <c r="C401" i="1"/>
  <c r="D400" i="1"/>
  <c r="C400" i="1"/>
  <c r="H400" i="1" s="1"/>
  <c r="D399" i="1"/>
  <c r="C399" i="1"/>
  <c r="D398" i="1"/>
  <c r="C398" i="1"/>
  <c r="H398" i="1" s="1"/>
  <c r="D397" i="1"/>
  <c r="C397" i="1"/>
  <c r="D396" i="1"/>
  <c r="C396" i="1"/>
  <c r="H396" i="1" s="1"/>
  <c r="D395" i="1"/>
  <c r="C395" i="1"/>
  <c r="D394" i="1"/>
  <c r="C394" i="1"/>
  <c r="H394" i="1" s="1"/>
  <c r="D393" i="1"/>
  <c r="C393" i="1"/>
  <c r="D392" i="1"/>
  <c r="C392" i="1"/>
  <c r="H392" i="1" s="1"/>
  <c r="D391" i="1"/>
  <c r="C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D369" i="1"/>
  <c r="C369" i="1"/>
  <c r="D368" i="1"/>
  <c r="C368" i="1"/>
  <c r="H368" i="1" s="1"/>
  <c r="D367" i="1"/>
  <c r="C367" i="1"/>
  <c r="D366" i="1"/>
  <c r="C366" i="1"/>
  <c r="H366" i="1" s="1"/>
  <c r="D365" i="1"/>
  <c r="C365" i="1"/>
  <c r="D364" i="1"/>
  <c r="C364" i="1"/>
  <c r="H364" i="1" s="1"/>
  <c r="D363" i="1"/>
  <c r="C363" i="1"/>
  <c r="D362" i="1"/>
  <c r="C362" i="1"/>
  <c r="H362" i="1" s="1"/>
  <c r="D361" i="1"/>
  <c r="C361" i="1"/>
  <c r="D360" i="1"/>
  <c r="C360" i="1"/>
  <c r="H360" i="1" s="1"/>
  <c r="D359" i="1"/>
  <c r="C359" i="1"/>
  <c r="D358" i="1"/>
  <c r="C358" i="1"/>
  <c r="H358" i="1" s="1"/>
  <c r="D357" i="1"/>
  <c r="C357" i="1"/>
  <c r="C356" i="1"/>
  <c r="D354" i="1"/>
  <c r="C354" i="1"/>
  <c r="H354" i="1" s="1"/>
  <c r="D353" i="1"/>
  <c r="C353" i="1"/>
  <c r="D352" i="1"/>
  <c r="C352" i="1"/>
  <c r="H352" i="1" s="1"/>
  <c r="D351" i="1"/>
  <c r="C351" i="1"/>
  <c r="D350" i="1"/>
  <c r="C350" i="1"/>
  <c r="H350" i="1" s="1"/>
  <c r="D348" i="1"/>
  <c r="C348" i="1"/>
  <c r="H348" i="1" s="1"/>
  <c r="D347" i="1"/>
  <c r="C347" i="1"/>
  <c r="D346" i="1"/>
  <c r="C346" i="1"/>
  <c r="H346" i="1" s="1"/>
  <c r="D345" i="1"/>
  <c r="C345" i="1"/>
  <c r="D344" i="1"/>
  <c r="C344" i="1"/>
  <c r="H344" i="1" s="1"/>
  <c r="D343" i="1"/>
  <c r="C343" i="1"/>
  <c r="D342" i="1"/>
  <c r="C342" i="1"/>
  <c r="H342" i="1" s="1"/>
  <c r="D341" i="1"/>
  <c r="C341" i="1"/>
  <c r="D340" i="1"/>
  <c r="C340" i="1"/>
  <c r="H340" i="1" s="1"/>
  <c r="D339" i="1"/>
  <c r="C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D317" i="1"/>
  <c r="C317" i="1"/>
  <c r="D316" i="1"/>
  <c r="C316" i="1"/>
  <c r="H316" i="1" s="1"/>
  <c r="D315" i="1"/>
  <c r="C315" i="1"/>
  <c r="D314" i="1"/>
  <c r="C314" i="1"/>
  <c r="H314" i="1" s="1"/>
  <c r="D313" i="1"/>
  <c r="C313" i="1"/>
  <c r="D312" i="1"/>
  <c r="C312" i="1"/>
  <c r="H312" i="1" s="1"/>
  <c r="D311" i="1"/>
  <c r="C311" i="1"/>
  <c r="D310" i="1"/>
  <c r="C310" i="1"/>
  <c r="H310" i="1" s="1"/>
  <c r="D309" i="1"/>
  <c r="C309" i="1"/>
  <c r="D308" i="1"/>
  <c r="C308" i="1"/>
  <c r="H308" i="1" s="1"/>
  <c r="D307" i="1"/>
  <c r="C307" i="1"/>
  <c r="D306" i="1"/>
  <c r="C306" i="1"/>
  <c r="H306" i="1" s="1"/>
  <c r="D305" i="1"/>
  <c r="C305" i="1"/>
  <c r="D304" i="1"/>
  <c r="D302" i="1"/>
  <c r="C302" i="1"/>
  <c r="H302" i="1" s="1"/>
  <c r="D301" i="1"/>
  <c r="C301" i="1"/>
  <c r="D300" i="1"/>
  <c r="C300" i="1"/>
  <c r="H300" i="1" s="1"/>
  <c r="D299" i="1"/>
  <c r="C299" i="1"/>
  <c r="D298" i="1"/>
  <c r="C298" i="1"/>
  <c r="H298" i="1" s="1"/>
  <c r="D294" i="1"/>
  <c r="C294" i="1"/>
  <c r="H294" i="1" s="1"/>
  <c r="D293" i="1"/>
  <c r="C293" i="1"/>
  <c r="D292" i="1"/>
  <c r="C292" i="1"/>
  <c r="H292" i="1" s="1"/>
  <c r="D291" i="1"/>
  <c r="C291" i="1"/>
  <c r="D290" i="1"/>
  <c r="C290" i="1"/>
  <c r="H290" i="1" s="1"/>
  <c r="D289" i="1"/>
  <c r="C289" i="1"/>
  <c r="D288" i="1"/>
  <c r="C288" i="1"/>
  <c r="H288" i="1" s="1"/>
  <c r="D287" i="1"/>
  <c r="C287" i="1"/>
  <c r="D286" i="1"/>
  <c r="C286" i="1"/>
  <c r="H286" i="1" s="1"/>
  <c r="D285" i="1"/>
  <c r="C285" i="1"/>
  <c r="D284" i="1"/>
  <c r="C284" i="1"/>
  <c r="H284" i="1" s="1"/>
  <c r="D283" i="1"/>
  <c r="C283" i="1"/>
  <c r="D282" i="1"/>
  <c r="C282" i="1"/>
  <c r="H282" i="1" s="1"/>
  <c r="D281" i="1"/>
  <c r="C281" i="1"/>
  <c r="D280" i="1"/>
  <c r="C280" i="1"/>
  <c r="H280" i="1" s="1"/>
  <c r="D279" i="1"/>
  <c r="C279" i="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D146" i="1"/>
  <c r="C146" i="1"/>
  <c r="H146" i="1" s="1"/>
  <c r="D145" i="1"/>
  <c r="C145" i="1"/>
  <c r="D144" i="1"/>
  <c r="C144" i="1"/>
  <c r="H144" i="1" s="1"/>
  <c r="D143" i="1"/>
  <c r="C143" i="1"/>
  <c r="D142" i="1"/>
  <c r="C142" i="1"/>
  <c r="H142" i="1" s="1"/>
  <c r="D141" i="1"/>
  <c r="C141" i="1"/>
  <c r="D140" i="1"/>
  <c r="C140" i="1"/>
  <c r="H140" i="1" s="1"/>
  <c r="D139" i="1"/>
  <c r="C139" i="1"/>
  <c r="D138" i="1"/>
  <c r="C138" i="1"/>
  <c r="H138" i="1" s="1"/>
  <c r="D137" i="1"/>
  <c r="C137" i="1"/>
  <c r="D136" i="1"/>
  <c r="D135" i="1"/>
  <c r="C135" i="1"/>
  <c r="D134" i="1"/>
  <c r="C134" i="1"/>
  <c r="H134" i="1" s="1"/>
  <c r="D133" i="1"/>
  <c r="C133" i="1"/>
  <c r="D132" i="1"/>
  <c r="C132" i="1"/>
  <c r="H132" i="1" s="1"/>
  <c r="D131" i="1"/>
  <c r="C131" i="1"/>
  <c r="D130" i="1"/>
  <c r="D129" i="1"/>
  <c r="C129" i="1"/>
  <c r="D128" i="1"/>
  <c r="C128" i="1"/>
  <c r="H128" i="1" s="1"/>
  <c r="D127" i="1"/>
  <c r="C127" i="1"/>
  <c r="D126" i="1"/>
  <c r="C126" i="1"/>
  <c r="H126" i="1" s="1"/>
  <c r="D125" i="1"/>
  <c r="C125" i="1"/>
  <c r="D124" i="1"/>
  <c r="C124" i="1"/>
  <c r="H124" i="1" s="1"/>
  <c r="D123" i="1"/>
  <c r="C123" i="1"/>
  <c r="D122" i="1"/>
  <c r="C122" i="1"/>
  <c r="H122" i="1" s="1"/>
  <c r="D121" i="1"/>
  <c r="D120" i="1"/>
  <c r="C120" i="1"/>
  <c r="H120" i="1" s="1"/>
  <c r="D119" i="1"/>
  <c r="C119" i="1"/>
  <c r="D118" i="1"/>
  <c r="C118" i="1"/>
  <c r="H118" i="1" s="1"/>
  <c r="D117" i="1"/>
  <c r="C117" i="1"/>
  <c r="D116" i="1"/>
  <c r="C116" i="1"/>
  <c r="H116" i="1" s="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H78" i="1" s="1"/>
  <c r="D77" i="1"/>
  <c r="C77" i="1"/>
  <c r="D76" i="1"/>
  <c r="C76" i="1"/>
  <c r="H76" i="1" s="1"/>
  <c r="D75" i="1"/>
  <c r="C75" i="1"/>
  <c r="D74" i="1"/>
  <c r="C74" i="1"/>
  <c r="H74" i="1" s="1"/>
  <c r="D73" i="1"/>
  <c r="C73" i="1"/>
  <c r="D72" i="1"/>
  <c r="C72" i="1"/>
  <c r="H72" i="1" s="1"/>
  <c r="D71" i="1"/>
  <c r="C71" i="1"/>
  <c r="D70" i="1"/>
  <c r="C70" i="1"/>
  <c r="H70" i="1" s="1"/>
  <c r="D69" i="1"/>
  <c r="C69" i="1"/>
  <c r="D68" i="1"/>
  <c r="C68" i="1"/>
  <c r="H68" i="1" s="1"/>
  <c r="D67" i="1"/>
  <c r="C67" i="1"/>
  <c r="D66" i="1"/>
  <c r="C66" i="1"/>
  <c r="H66" i="1" s="1"/>
  <c r="D65" i="1"/>
  <c r="C65" i="1"/>
  <c r="C64" i="1"/>
  <c r="D63" i="1"/>
  <c r="C63" i="1"/>
  <c r="D62" i="1"/>
  <c r="C62" i="1"/>
  <c r="H62" i="1" s="1"/>
  <c r="D61" i="1"/>
  <c r="C61" i="1"/>
  <c r="D60" i="1"/>
  <c r="C60" i="1"/>
  <c r="H60" i="1" s="1"/>
  <c r="D59" i="1"/>
  <c r="C59" i="1"/>
  <c r="D58" i="1"/>
  <c r="C58" i="1"/>
  <c r="H58" i="1" s="1"/>
  <c r="D57" i="1"/>
  <c r="C57" i="1"/>
  <c r="D56" i="1"/>
  <c r="C56" i="1"/>
  <c r="H56" i="1" s="1"/>
  <c r="D55" i="1"/>
  <c r="C55" i="1"/>
  <c r="D54" i="1"/>
  <c r="C54" i="1"/>
  <c r="H54" i="1" s="1"/>
  <c r="D53" i="1"/>
  <c r="C53" i="1"/>
  <c r="D52" i="1"/>
  <c r="C52" i="1"/>
  <c r="H52" i="1" s="1"/>
  <c r="D51" i="1"/>
  <c r="C51" i="1"/>
  <c r="D50" i="1"/>
  <c r="C50" i="1"/>
  <c r="H50" i="1" s="1"/>
  <c r="D49" i="1"/>
  <c r="C49" i="1"/>
  <c r="D48" i="1"/>
  <c r="C48" i="1"/>
  <c r="H48" i="1" s="1"/>
  <c r="D47" i="1"/>
  <c r="C47" i="1"/>
  <c r="D46" i="1"/>
  <c r="C46" i="1"/>
  <c r="H46" i="1" s="1"/>
  <c r="C45" i="1"/>
  <c r="D44" i="1"/>
  <c r="C44" i="1"/>
  <c r="H44" i="1" s="1"/>
  <c r="D43" i="1"/>
  <c r="C43" i="1"/>
  <c r="D42" i="1"/>
  <c r="C42" i="1"/>
  <c r="H42" i="1" s="1"/>
  <c r="D41" i="1"/>
  <c r="C41" i="1"/>
  <c r="D40" i="1"/>
  <c r="C40" i="1"/>
  <c r="H40" i="1" s="1"/>
  <c r="D39" i="1"/>
  <c r="C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D4" i="1"/>
  <c r="C4" i="1"/>
  <c r="H4" i="1" s="1"/>
  <c r="D3" i="1"/>
  <c r="E311" i="9" l="1"/>
  <c r="B311" i="9" s="1"/>
  <c r="E49" i="4"/>
  <c r="D45" i="1" s="1"/>
  <c r="H45" i="1" s="1"/>
  <c r="F68" i="4"/>
  <c r="H64" i="1"/>
  <c r="E37" i="9"/>
  <c r="E329" i="9"/>
  <c r="B329" i="9" s="1"/>
  <c r="E36" i="9"/>
  <c r="B36" i="9" s="1"/>
  <c r="E307" i="9"/>
  <c r="B307" i="9" s="1"/>
  <c r="H1264" i="1"/>
  <c r="H1266" i="1"/>
  <c r="E304" i="9"/>
  <c r="E303" i="9"/>
  <c r="B303" i="9" s="1"/>
  <c r="G346" i="9"/>
  <c r="E346" i="9" s="1"/>
  <c r="B346" i="9" s="1"/>
  <c r="H33" i="3"/>
  <c r="C1538" i="1"/>
  <c r="H1538" i="1" s="1"/>
  <c r="C1555" i="1"/>
  <c r="H1555" i="1" s="1"/>
  <c r="F252" i="5"/>
  <c r="H1256" i="1"/>
  <c r="E251" i="5"/>
  <c r="H1024" i="1"/>
  <c r="F19" i="5"/>
  <c r="E31" i="9"/>
  <c r="B31" i="9" s="1"/>
  <c r="E312" i="9"/>
  <c r="E322" i="9"/>
  <c r="B322" i="9" s="1"/>
  <c r="F77" i="4"/>
  <c r="E360" i="4"/>
  <c r="D356" i="1"/>
  <c r="H5" i="1"/>
  <c r="H7" i="1"/>
  <c r="H9" i="1"/>
  <c r="H11" i="1"/>
  <c r="H13" i="1"/>
  <c r="H15" i="1"/>
  <c r="H17" i="1"/>
  <c r="H19" i="1"/>
  <c r="H21" i="1"/>
  <c r="H23" i="1"/>
  <c r="H25" i="1"/>
  <c r="H27" i="1"/>
  <c r="H29" i="1"/>
  <c r="H31" i="1"/>
  <c r="H33" i="1"/>
  <c r="H35" i="1"/>
  <c r="H37" i="1"/>
  <c r="H39" i="1"/>
  <c r="H41" i="1"/>
  <c r="H43" i="1"/>
  <c r="H47" i="1"/>
  <c r="H49" i="1"/>
  <c r="H51" i="1"/>
  <c r="H53" i="1"/>
  <c r="H55" i="1"/>
  <c r="H57" i="1"/>
  <c r="H59" i="1"/>
  <c r="H61" i="1"/>
  <c r="H63" i="1"/>
  <c r="H65" i="1"/>
  <c r="H67" i="1"/>
  <c r="H69" i="1"/>
  <c r="H71" i="1"/>
  <c r="H73" i="1"/>
  <c r="H75" i="1"/>
  <c r="H77" i="1"/>
  <c r="H79" i="1"/>
  <c r="H81" i="1"/>
  <c r="H83" i="1"/>
  <c r="H85" i="1"/>
  <c r="H87" i="1"/>
  <c r="H89" i="1"/>
  <c r="H91" i="1"/>
  <c r="H93" i="1"/>
  <c r="H95" i="1"/>
  <c r="H97" i="1"/>
  <c r="H99" i="1"/>
  <c r="H101" i="1"/>
  <c r="H103" i="1"/>
  <c r="H105" i="1"/>
  <c r="H107" i="1"/>
  <c r="H109" i="1"/>
  <c r="H111" i="1"/>
  <c r="H113" i="1"/>
  <c r="H115" i="1"/>
  <c r="H117" i="1"/>
  <c r="H119" i="1"/>
  <c r="H123" i="1"/>
  <c r="H125" i="1"/>
  <c r="H127" i="1"/>
  <c r="H129" i="1"/>
  <c r="H131" i="1"/>
  <c r="H133" i="1"/>
  <c r="H135" i="1"/>
  <c r="H137" i="1"/>
  <c r="H139" i="1"/>
  <c r="H141" i="1"/>
  <c r="H143" i="1"/>
  <c r="H145" i="1"/>
  <c r="H147" i="1"/>
  <c r="D529" i="1"/>
  <c r="H258" i="1"/>
  <c r="H356" i="1"/>
  <c r="H80" i="1"/>
  <c r="H82" i="1"/>
  <c r="H84" i="1"/>
  <c r="H86" i="1"/>
  <c r="H88" i="1"/>
  <c r="H90" i="1"/>
  <c r="H92" i="1"/>
  <c r="H94" i="1"/>
  <c r="H96" i="1"/>
  <c r="H98" i="1"/>
  <c r="H100" i="1"/>
  <c r="H104" i="1"/>
  <c r="H106" i="1"/>
  <c r="H108" i="1"/>
  <c r="H110" i="1"/>
  <c r="H112" i="1"/>
  <c r="H114" i="1"/>
  <c r="H279" i="1"/>
  <c r="H281" i="1"/>
  <c r="H283" i="1"/>
  <c r="H285" i="1"/>
  <c r="H287" i="1"/>
  <c r="H289" i="1"/>
  <c r="H291" i="1"/>
  <c r="H293" i="1"/>
  <c r="H299" i="1"/>
  <c r="H301" i="1"/>
  <c r="H645" i="1"/>
  <c r="H647" i="1"/>
  <c r="H649" i="1"/>
  <c r="H651" i="1"/>
  <c r="H653" i="1"/>
  <c r="H655" i="1"/>
  <c r="H657" i="1"/>
  <c r="H659" i="1"/>
  <c r="H661" i="1"/>
  <c r="H663" i="1"/>
  <c r="H665" i="1"/>
  <c r="H667" i="1"/>
  <c r="H669" i="1"/>
  <c r="H671" i="1"/>
  <c r="H673" i="1"/>
  <c r="H675" i="1"/>
  <c r="H677" i="1"/>
  <c r="H679" i="1"/>
  <c r="H681" i="1"/>
  <c r="H683" i="1"/>
  <c r="H685" i="1"/>
  <c r="H687" i="1"/>
  <c r="H689" i="1"/>
  <c r="H691" i="1"/>
  <c r="H693" i="1"/>
  <c r="H695" i="1"/>
  <c r="H697" i="1"/>
  <c r="H699" i="1"/>
  <c r="H701" i="1"/>
  <c r="H703" i="1"/>
  <c r="H705" i="1"/>
  <c r="H707" i="1"/>
  <c r="H709" i="1"/>
  <c r="H711" i="1"/>
  <c r="H713" i="1"/>
  <c r="H715" i="1"/>
  <c r="H717" i="1"/>
  <c r="H719" i="1"/>
  <c r="H721" i="1"/>
  <c r="H723" i="1"/>
  <c r="H725" i="1"/>
  <c r="H727" i="1"/>
  <c r="H729" i="1"/>
  <c r="H731" i="1"/>
  <c r="H733" i="1"/>
  <c r="H735" i="1"/>
  <c r="H737" i="1"/>
  <c r="H739" i="1"/>
  <c r="H741" i="1"/>
  <c r="H743" i="1"/>
  <c r="H745" i="1"/>
  <c r="H749" i="1"/>
  <c r="H751" i="1"/>
  <c r="H753" i="1"/>
  <c r="H755" i="1"/>
  <c r="H757" i="1"/>
  <c r="H759" i="1"/>
  <c r="H761" i="1"/>
  <c r="H763" i="1"/>
  <c r="H765" i="1"/>
  <c r="H767" i="1"/>
  <c r="H769" i="1"/>
  <c r="H771" i="1"/>
  <c r="H773" i="1"/>
  <c r="H775" i="1"/>
  <c r="H777" i="1"/>
  <c r="H779" i="1"/>
  <c r="H781" i="1"/>
  <c r="H783" i="1"/>
  <c r="H785" i="1"/>
  <c r="H787" i="1"/>
  <c r="H789" i="1"/>
  <c r="H791" i="1"/>
  <c r="H793" i="1"/>
  <c r="H795" i="1"/>
  <c r="H797" i="1"/>
  <c r="H799" i="1"/>
  <c r="H801" i="1"/>
  <c r="H803" i="1"/>
  <c r="H805" i="1"/>
  <c r="H807" i="1"/>
  <c r="H809" i="1"/>
  <c r="H811" i="1"/>
  <c r="H813" i="1"/>
  <c r="H815" i="1"/>
  <c r="H817" i="1"/>
  <c r="H819" i="1"/>
  <c r="H821" i="1"/>
  <c r="H823" i="1"/>
  <c r="H825" i="1"/>
  <c r="H827" i="1"/>
  <c r="H829" i="1"/>
  <c r="H831" i="1"/>
  <c r="H833" i="1"/>
  <c r="H835" i="1"/>
  <c r="H837" i="1"/>
  <c r="H839" i="1"/>
  <c r="H841" i="1"/>
  <c r="H843" i="1"/>
  <c r="H845" i="1"/>
  <c r="H847" i="1"/>
  <c r="H849" i="1"/>
  <c r="H851" i="1"/>
  <c r="H853" i="1"/>
  <c r="H855" i="1"/>
  <c r="H857" i="1"/>
  <c r="H859" i="1"/>
  <c r="H861" i="1"/>
  <c r="H863" i="1"/>
  <c r="H865" i="1"/>
  <c r="H867" i="1"/>
  <c r="H869"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H985" i="1"/>
  <c r="H987" i="1"/>
  <c r="H989" i="1"/>
  <c r="H991" i="1"/>
  <c r="H993" i="1"/>
  <c r="H995" i="1"/>
  <c r="H997" i="1"/>
  <c r="H999" i="1"/>
  <c r="H1001" i="1"/>
  <c r="H1003" i="1"/>
  <c r="H1005" i="1"/>
  <c r="H1007" i="1"/>
  <c r="H1009" i="1"/>
  <c r="H305" i="1"/>
  <c r="H307" i="1"/>
  <c r="H309" i="1"/>
  <c r="H311" i="1"/>
  <c r="H313" i="1"/>
  <c r="H315" i="1"/>
  <c r="H317" i="1"/>
  <c r="H319" i="1"/>
  <c r="H321" i="1"/>
  <c r="H323" i="1"/>
  <c r="H325" i="1"/>
  <c r="H327" i="1"/>
  <c r="H329" i="1"/>
  <c r="H331" i="1"/>
  <c r="H333" i="1"/>
  <c r="H335" i="1"/>
  <c r="H337" i="1"/>
  <c r="H339" i="1"/>
  <c r="H341" i="1"/>
  <c r="H343" i="1"/>
  <c r="H345" i="1"/>
  <c r="H347" i="1"/>
  <c r="H351" i="1"/>
  <c r="H353" i="1"/>
  <c r="H357" i="1"/>
  <c r="H359" i="1"/>
  <c r="H361" i="1"/>
  <c r="H363" i="1"/>
  <c r="H365" i="1"/>
  <c r="H367" i="1"/>
  <c r="H369" i="1"/>
  <c r="H371" i="1"/>
  <c r="H373" i="1"/>
  <c r="H375" i="1"/>
  <c r="H377" i="1"/>
  <c r="H379" i="1"/>
  <c r="H381" i="1"/>
  <c r="H383" i="1"/>
  <c r="H385" i="1"/>
  <c r="H387" i="1"/>
  <c r="H389" i="1"/>
  <c r="H391" i="1"/>
  <c r="H393" i="1"/>
  <c r="H395" i="1"/>
  <c r="H397" i="1"/>
  <c r="H399" i="1"/>
  <c r="H401" i="1"/>
  <c r="H403" i="1"/>
  <c r="H405" i="1"/>
  <c r="H407" i="1"/>
  <c r="H409" i="1"/>
  <c r="H411" i="1"/>
  <c r="H415" i="1"/>
  <c r="H421" i="1"/>
  <c r="H423" i="1"/>
  <c r="H427" i="1"/>
  <c r="H429" i="1"/>
  <c r="H431" i="1"/>
  <c r="H433" i="1"/>
  <c r="H435" i="1"/>
  <c r="H437" i="1"/>
  <c r="H439" i="1"/>
  <c r="H441" i="1"/>
  <c r="H443" i="1"/>
  <c r="H445" i="1"/>
  <c r="H447" i="1"/>
  <c r="H449" i="1"/>
  <c r="H451" i="1"/>
  <c r="H453" i="1"/>
  <c r="H455" i="1"/>
  <c r="H457" i="1"/>
  <c r="H459" i="1"/>
  <c r="H461" i="1"/>
  <c r="H463" i="1"/>
  <c r="H465" i="1"/>
  <c r="H467" i="1"/>
  <c r="H469" i="1"/>
  <c r="H471" i="1"/>
  <c r="H475" i="1"/>
  <c r="H477" i="1"/>
  <c r="H479" i="1"/>
  <c r="H481" i="1"/>
  <c r="H483" i="1"/>
  <c r="H487" i="1"/>
  <c r="H489" i="1"/>
  <c r="H491" i="1"/>
  <c r="H493" i="1"/>
  <c r="H495" i="1"/>
  <c r="H497" i="1"/>
  <c r="H499" i="1"/>
  <c r="H501" i="1"/>
  <c r="H503" i="1"/>
  <c r="H505" i="1"/>
  <c r="H507" i="1"/>
  <c r="H509" i="1"/>
  <c r="H511" i="1"/>
  <c r="H513" i="1"/>
  <c r="H515" i="1"/>
  <c r="H517" i="1"/>
  <c r="H519" i="1"/>
  <c r="H521" i="1"/>
  <c r="H523" i="1"/>
  <c r="H525" i="1"/>
  <c r="H527" i="1"/>
  <c r="H531" i="1"/>
  <c r="H533" i="1"/>
  <c r="H535" i="1"/>
  <c r="H537" i="1"/>
  <c r="H539" i="1"/>
  <c r="H541" i="1"/>
  <c r="H543" i="1"/>
  <c r="H545" i="1"/>
  <c r="H547" i="1"/>
  <c r="H549" i="1"/>
  <c r="H551" i="1"/>
  <c r="H553" i="1"/>
  <c r="H555" i="1"/>
  <c r="H557" i="1"/>
  <c r="H559" i="1"/>
  <c r="H561" i="1"/>
  <c r="H563" i="1"/>
  <c r="H565" i="1"/>
  <c r="H567" i="1"/>
  <c r="H569" i="1"/>
  <c r="H571" i="1"/>
  <c r="H573" i="1"/>
  <c r="H575" i="1"/>
  <c r="H577" i="1"/>
  <c r="H579" i="1"/>
  <c r="H581" i="1"/>
  <c r="H583" i="1"/>
  <c r="H585" i="1"/>
  <c r="H587" i="1"/>
  <c r="H589" i="1"/>
  <c r="H591" i="1"/>
  <c r="H593" i="1"/>
  <c r="H595" i="1"/>
  <c r="H597" i="1"/>
  <c r="H599" i="1"/>
  <c r="H601" i="1"/>
  <c r="H603" i="1"/>
  <c r="H605" i="1"/>
  <c r="H607" i="1"/>
  <c r="H609" i="1"/>
  <c r="H611" i="1"/>
  <c r="H613" i="1"/>
  <c r="H615" i="1"/>
  <c r="H617" i="1"/>
  <c r="H619" i="1"/>
  <c r="H621" i="1"/>
  <c r="H623" i="1"/>
  <c r="H625" i="1"/>
  <c r="H627" i="1"/>
  <c r="H629" i="1"/>
  <c r="H631" i="1"/>
  <c r="H635" i="1"/>
  <c r="E152" i="4"/>
  <c r="E639" i="4"/>
  <c r="D633" i="1" s="1"/>
  <c r="H1119" i="1"/>
  <c r="H1121" i="1"/>
  <c r="H1123" i="1"/>
  <c r="H1125" i="1"/>
  <c r="H1127" i="1"/>
  <c r="H1129" i="1"/>
  <c r="H1131" i="1"/>
  <c r="H1133" i="1"/>
  <c r="H1135" i="1"/>
  <c r="H1137" i="1"/>
  <c r="H1139" i="1"/>
  <c r="H1141" i="1"/>
  <c r="H1143" i="1"/>
  <c r="H1145" i="1"/>
  <c r="H1147" i="1"/>
  <c r="H1149" i="1"/>
  <c r="H1151" i="1"/>
  <c r="H1153" i="1"/>
  <c r="H1155" i="1"/>
  <c r="H1157" i="1"/>
  <c r="H1159" i="1"/>
  <c r="H1161" i="1"/>
  <c r="H1163" i="1"/>
  <c r="H1165" i="1"/>
  <c r="H1167" i="1"/>
  <c r="H1169" i="1"/>
  <c r="H1171" i="1"/>
  <c r="H1173" i="1"/>
  <c r="H1175" i="1"/>
  <c r="H1177" i="1"/>
  <c r="H1179" i="1"/>
  <c r="H1183" i="1"/>
  <c r="H1185" i="1"/>
  <c r="H1187" i="1"/>
  <c r="H1189" i="1"/>
  <c r="H1191" i="1"/>
  <c r="H1193" i="1"/>
  <c r="H1195" i="1"/>
  <c r="H1197" i="1"/>
  <c r="H1199" i="1"/>
  <c r="H1201" i="1"/>
  <c r="H1203" i="1"/>
  <c r="H1205" i="1"/>
  <c r="H1207" i="1"/>
  <c r="H1209" i="1"/>
  <c r="H1211" i="1"/>
  <c r="H1213" i="1"/>
  <c r="H1215" i="1"/>
  <c r="H1217" i="1"/>
  <c r="H1219" i="1"/>
  <c r="H1221" i="1"/>
  <c r="H1223" i="1"/>
  <c r="H1225" i="1"/>
  <c r="H1227" i="1"/>
  <c r="H1229" i="1"/>
  <c r="H1231" i="1"/>
  <c r="H1233" i="1"/>
  <c r="H1235" i="1"/>
  <c r="H1237" i="1"/>
  <c r="H1239" i="1"/>
  <c r="H1241" i="1"/>
  <c r="H1243" i="1"/>
  <c r="H1245" i="1"/>
  <c r="H1247" i="1"/>
  <c r="H1249" i="1"/>
  <c r="H1251" i="1"/>
  <c r="H1253" i="1"/>
  <c r="H1257" i="1"/>
  <c r="H1261" i="1"/>
  <c r="H1263" i="1"/>
  <c r="H1265" i="1"/>
  <c r="H1267" i="1"/>
  <c r="H1269" i="1"/>
  <c r="H1271" i="1"/>
  <c r="H1273" i="1"/>
  <c r="H1275" i="1"/>
  <c r="H1277" i="1"/>
  <c r="H1279" i="1"/>
  <c r="H1281" i="1"/>
  <c r="H1283" i="1"/>
  <c r="E308" i="4"/>
  <c r="F49" i="4"/>
  <c r="F164" i="4"/>
  <c r="F202" i="4"/>
  <c r="F262" i="4"/>
  <c r="F12" i="5"/>
  <c r="F71" i="5"/>
  <c r="D70" i="5"/>
  <c r="H336" i="9"/>
  <c r="E177" i="5"/>
  <c r="F130" i="6"/>
  <c r="D129" i="6"/>
  <c r="D7" i="4"/>
  <c r="D354" i="4"/>
  <c r="D647" i="4"/>
  <c r="D431" i="4"/>
  <c r="D479" i="4"/>
  <c r="D491" i="4"/>
  <c r="F297" i="5"/>
  <c r="D296" i="5"/>
  <c r="F43" i="6"/>
  <c r="D35" i="6"/>
  <c r="H1285" i="1"/>
  <c r="H1287" i="1"/>
  <c r="H1289" i="1"/>
  <c r="H1291" i="1"/>
  <c r="H1293" i="1"/>
  <c r="H1295" i="1"/>
  <c r="H1297" i="1"/>
  <c r="H1299" i="1"/>
  <c r="H1301" i="1"/>
  <c r="H1303" i="1"/>
  <c r="H1305" i="1"/>
  <c r="H1307" i="1"/>
  <c r="H1309" i="1"/>
  <c r="H1311" i="1"/>
  <c r="H1313" i="1"/>
  <c r="H1315" i="1"/>
  <c r="H1317" i="1"/>
  <c r="H1319" i="1"/>
  <c r="H1321" i="1"/>
  <c r="H1323" i="1"/>
  <c r="H1325" i="1"/>
  <c r="H1327" i="1"/>
  <c r="H1329" i="1"/>
  <c r="H1331" i="1"/>
  <c r="H1333" i="1"/>
  <c r="H1335" i="1"/>
  <c r="H1337" i="1"/>
  <c r="H1339" i="1"/>
  <c r="H1341" i="1"/>
  <c r="H1343" i="1"/>
  <c r="H1345" i="1"/>
  <c r="H1347" i="1"/>
  <c r="H1349" i="1"/>
  <c r="H1351" i="1"/>
  <c r="H1353" i="1"/>
  <c r="H1355" i="1"/>
  <c r="H1357" i="1"/>
  <c r="H1359" i="1"/>
  <c r="H1361" i="1"/>
  <c r="H1363" i="1"/>
  <c r="H1365" i="1"/>
  <c r="H1367" i="1"/>
  <c r="H1369" i="1"/>
  <c r="H1371" i="1"/>
  <c r="H1373" i="1"/>
  <c r="H1375" i="1"/>
  <c r="H1377" i="1"/>
  <c r="H1379" i="1"/>
  <c r="H1381" i="1"/>
  <c r="H1383" i="1"/>
  <c r="H1385" i="1"/>
  <c r="H1387" i="1"/>
  <c r="H1389" i="1"/>
  <c r="H1391" i="1"/>
  <c r="H1393" i="1"/>
  <c r="H1395" i="1"/>
  <c r="H1397" i="1"/>
  <c r="H1399" i="1"/>
  <c r="H1403" i="1"/>
  <c r="H1405" i="1"/>
  <c r="H1407" i="1"/>
  <c r="H1409" i="1"/>
  <c r="H1411" i="1"/>
  <c r="H1413" i="1"/>
  <c r="H1415" i="1"/>
  <c r="H1417" i="1"/>
  <c r="H1419" i="1"/>
  <c r="H1421" i="1"/>
  <c r="H1423" i="1"/>
  <c r="H1425" i="1"/>
  <c r="H1427" i="1"/>
  <c r="H1429" i="1"/>
  <c r="H1433" i="1"/>
  <c r="H1435" i="1"/>
  <c r="H1437" i="1"/>
  <c r="H1439" i="1"/>
  <c r="H1441" i="1"/>
  <c r="H1443" i="1"/>
  <c r="H1445" i="1"/>
  <c r="H1447" i="1"/>
  <c r="H1449" i="1"/>
  <c r="H1451" i="1"/>
  <c r="H1453" i="1"/>
  <c r="H1455" i="1"/>
  <c r="H1457" i="1"/>
  <c r="H1459" i="1"/>
  <c r="H1461" i="1"/>
  <c r="H1463" i="1"/>
  <c r="H1465" i="1"/>
  <c r="H1467" i="1"/>
  <c r="H1469" i="1"/>
  <c r="H1471" i="1"/>
  <c r="H1473" i="1"/>
  <c r="H1475" i="1"/>
  <c r="H1477" i="1"/>
  <c r="H1479" i="1"/>
  <c r="H1481" i="1"/>
  <c r="H1483" i="1"/>
  <c r="H1487" i="1"/>
  <c r="H1489" i="1"/>
  <c r="H1491" i="1"/>
  <c r="H1493" i="1"/>
  <c r="H1495" i="1"/>
  <c r="H1497" i="1"/>
  <c r="H1499" i="1"/>
  <c r="H1501" i="1"/>
  <c r="H1503" i="1"/>
  <c r="H1505" i="1"/>
  <c r="H1507" i="1"/>
  <c r="H1509" i="1"/>
  <c r="H1511" i="1"/>
  <c r="H1513" i="1"/>
  <c r="H1515" i="1"/>
  <c r="H1517" i="1"/>
  <c r="H1519" i="1"/>
  <c r="H1521" i="1"/>
  <c r="H1523" i="1"/>
  <c r="H1527" i="1"/>
  <c r="H1529" i="1"/>
  <c r="H1531" i="1"/>
  <c r="H1533" i="1"/>
  <c r="H1535" i="1"/>
  <c r="D125" i="4"/>
  <c r="D134" i="4"/>
  <c r="D140" i="4"/>
  <c r="D153" i="4"/>
  <c r="F165" i="4"/>
  <c r="D273" i="4"/>
  <c r="D309" i="4"/>
  <c r="D360" i="4"/>
  <c r="E647" i="4"/>
  <c r="D641" i="1" s="1"/>
  <c r="D522" i="4"/>
  <c r="D536" i="4"/>
  <c r="D584" i="4"/>
  <c r="E12" i="5"/>
  <c r="D1017" i="1" s="1"/>
  <c r="H1017" i="1" s="1"/>
  <c r="F35" i="5"/>
  <c r="F45" i="5"/>
  <c r="F120" i="5"/>
  <c r="D119" i="5"/>
  <c r="E339" i="9"/>
  <c r="B339" i="9" s="1"/>
  <c r="B29" i="9"/>
  <c r="B37" i="9"/>
  <c r="B45" i="9"/>
  <c r="B53" i="9"/>
  <c r="B61" i="9"/>
  <c r="B69" i="9"/>
  <c r="B77" i="9"/>
  <c r="B85" i="9"/>
  <c r="B93" i="9"/>
  <c r="F82" i="4"/>
  <c r="D106" i="4"/>
  <c r="F112" i="4"/>
  <c r="F160" i="4"/>
  <c r="F194" i="4"/>
  <c r="D230" i="4"/>
  <c r="F322" i="4"/>
  <c r="F373" i="4"/>
  <c r="F379" i="4"/>
  <c r="F393" i="4"/>
  <c r="F8" i="5"/>
  <c r="D7" i="5"/>
  <c r="G336" i="9"/>
  <c r="E336" i="9" s="1"/>
  <c r="B336" i="9" s="1"/>
  <c r="D177" i="5"/>
  <c r="F181" i="5"/>
  <c r="F256" i="5"/>
  <c r="D255" i="5"/>
  <c r="F10" i="6"/>
  <c r="D5" i="6"/>
  <c r="F94" i="6"/>
  <c r="D89" i="6"/>
  <c r="B294" i="9"/>
  <c r="B304" i="9"/>
  <c r="G314" i="9"/>
  <c r="E314" i="9" s="1"/>
  <c r="B314" i="9" s="1"/>
  <c r="B109" i="9"/>
  <c r="B117" i="9"/>
  <c r="B125" i="9"/>
  <c r="B133" i="9"/>
  <c r="E147" i="9"/>
  <c r="B147" i="9" s="1"/>
  <c r="B153" i="9"/>
  <c r="B161" i="9"/>
  <c r="E171" i="9"/>
  <c r="B171" i="9" s="1"/>
  <c r="B234" i="9"/>
  <c r="B235" i="9"/>
  <c r="F240" i="9"/>
  <c r="B240" i="9" s="1"/>
  <c r="B259" i="9"/>
  <c r="B279" i="9"/>
  <c r="B287" i="9"/>
  <c r="B312" i="9"/>
  <c r="B328" i="9"/>
  <c r="B341" i="9"/>
  <c r="F13" i="5"/>
  <c r="F171" i="5"/>
  <c r="D114" i="6"/>
  <c r="B296" i="9"/>
  <c r="E143" i="9"/>
  <c r="B143" i="9" s="1"/>
  <c r="B149" i="9"/>
  <c r="B157" i="9"/>
  <c r="E167" i="9"/>
  <c r="B167" i="9" s="1"/>
  <c r="B233" i="9"/>
  <c r="F236" i="9"/>
  <c r="B236" i="9" s="1"/>
  <c r="B242" i="9"/>
  <c r="F252" i="9"/>
  <c r="B252" i="9" s="1"/>
  <c r="B257" i="9"/>
  <c r="F260" i="9"/>
  <c r="B260" i="9" s="1"/>
  <c r="B265" i="9"/>
  <c r="B285" i="9"/>
  <c r="E326" i="9"/>
  <c r="B326" i="9" s="1"/>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360" i="4"/>
  <c r="F426" i="4"/>
  <c r="F427" i="4"/>
  <c r="F607" i="4"/>
  <c r="F89" i="5"/>
  <c r="G316" i="9"/>
  <c r="G315" i="9"/>
  <c r="H316" i="9"/>
  <c r="H315" i="9"/>
  <c r="F150" i="5"/>
  <c r="F178" i="5"/>
  <c r="F197" i="5"/>
  <c r="F203" i="5"/>
  <c r="F219" i="5"/>
  <c r="F5" i="6"/>
  <c r="E345" i="9"/>
  <c r="I10" i="3" s="1"/>
  <c r="D44" i="8"/>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H19" i="9"/>
  <c r="E19" i="9" s="1"/>
  <c r="B19" i="9" s="1"/>
  <c r="G174" i="9"/>
  <c r="E174" i="9" s="1"/>
  <c r="B174" i="9" s="1"/>
  <c r="G45" i="1" l="1"/>
  <c r="E6" i="4"/>
  <c r="E422" i="4" s="1"/>
  <c r="G1538" i="1"/>
  <c r="D1255" i="1"/>
  <c r="I25" i="3"/>
  <c r="F177" i="5"/>
  <c r="H24" i="3"/>
  <c r="D176" i="5"/>
  <c r="C1181" i="1"/>
  <c r="F230" i="4"/>
  <c r="C226" i="1"/>
  <c r="F106" i="4"/>
  <c r="C102" i="1"/>
  <c r="F119" i="5"/>
  <c r="C1124" i="1"/>
  <c r="F125" i="4"/>
  <c r="C121" i="1"/>
  <c r="F479" i="4"/>
  <c r="C473" i="1"/>
  <c r="F7" i="4"/>
  <c r="D6" i="4"/>
  <c r="C3" i="1"/>
  <c r="E7" i="5"/>
  <c r="E299" i="4"/>
  <c r="I18" i="3"/>
  <c r="D148" i="1"/>
  <c r="H27" i="3"/>
  <c r="C1401" i="1"/>
  <c r="F273" i="4"/>
  <c r="C269" i="1"/>
  <c r="F134" i="4"/>
  <c r="C130" i="1"/>
  <c r="F491" i="4"/>
  <c r="C485" i="1"/>
  <c r="F354" i="4"/>
  <c r="C349" i="1"/>
  <c r="E179" i="9"/>
  <c r="B179" i="9" s="1"/>
  <c r="F228" i="9"/>
  <c r="B228" i="9" s="1"/>
  <c r="E310" i="9"/>
  <c r="B310" i="9" s="1"/>
  <c r="F89" i="6"/>
  <c r="C1485" i="1"/>
  <c r="F255" i="5"/>
  <c r="D251" i="5"/>
  <c r="C1259" i="1"/>
  <c r="F584" i="4"/>
  <c r="C578" i="1"/>
  <c r="C355" i="1"/>
  <c r="D152" i="4"/>
  <c r="C149" i="1"/>
  <c r="F296" i="5"/>
  <c r="C1300" i="1"/>
  <c r="F431" i="4"/>
  <c r="D430" i="4"/>
  <c r="C425" i="1"/>
  <c r="F129" i="6"/>
  <c r="C1525" i="1"/>
  <c r="F70" i="5"/>
  <c r="D69" i="5"/>
  <c r="C1075" i="1"/>
  <c r="E417" i="4"/>
  <c r="D412" i="1" s="1"/>
  <c r="D303" i="1"/>
  <c r="F522" i="4"/>
  <c r="C516" i="1"/>
  <c r="F35" i="6"/>
  <c r="H28" i="3"/>
  <c r="C1431" i="1"/>
  <c r="E176" i="5"/>
  <c r="D1180" i="1" s="1"/>
  <c r="I24" i="3"/>
  <c r="D1181" i="1"/>
  <c r="D141" i="6"/>
  <c r="E24" i="9"/>
  <c r="B24" i="9" s="1"/>
  <c r="F114" i="6"/>
  <c r="H30" i="3"/>
  <c r="C1510" i="1"/>
  <c r="F7" i="5"/>
  <c r="H22" i="3"/>
  <c r="D6" i="5"/>
  <c r="C1012" i="1"/>
  <c r="F536" i="4"/>
  <c r="D535" i="4"/>
  <c r="C530" i="1"/>
  <c r="F309" i="4"/>
  <c r="D308" i="4"/>
  <c r="C304" i="1"/>
  <c r="F140" i="4"/>
  <c r="C136" i="1"/>
  <c r="F647" i="4"/>
  <c r="C641" i="1"/>
  <c r="I17" i="3"/>
  <c r="D2" i="1"/>
  <c r="E418" i="4"/>
  <c r="D413" i="1" s="1"/>
  <c r="D355" i="1"/>
  <c r="F648" i="4"/>
  <c r="K1481" i="9"/>
  <c r="G344" i="9"/>
  <c r="E344" i="9" s="1"/>
  <c r="B344" i="9" s="1"/>
  <c r="I39" i="3"/>
  <c r="C1621" i="1"/>
  <c r="G343" i="9"/>
  <c r="E343" i="9" s="1"/>
  <c r="F141" i="6"/>
  <c r="H31" i="3"/>
  <c r="C1537" i="1"/>
  <c r="G348" i="9"/>
  <c r="E348" i="9" s="1"/>
  <c r="E315" i="9"/>
  <c r="B315" i="9" s="1"/>
  <c r="E316" i="9"/>
  <c r="B316" i="9" s="1"/>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304" i="1" l="1"/>
  <c r="G304" i="1"/>
  <c r="H1525" i="1"/>
  <c r="G1525" i="1"/>
  <c r="H1485" i="1"/>
  <c r="G1485" i="1"/>
  <c r="H17" i="3"/>
  <c r="C2" i="1"/>
  <c r="F6" i="4"/>
  <c r="D422" i="4"/>
  <c r="H121" i="1"/>
  <c r="G121" i="1"/>
  <c r="H102" i="1"/>
  <c r="G102" i="1"/>
  <c r="H1181" i="1"/>
  <c r="G1181" i="1"/>
  <c r="D417" i="4"/>
  <c r="C303" i="1"/>
  <c r="F308" i="4"/>
  <c r="H516" i="1"/>
  <c r="G516" i="1"/>
  <c r="H355" i="1"/>
  <c r="G355" i="1"/>
  <c r="H1259" i="1"/>
  <c r="G1259" i="1"/>
  <c r="H349" i="1"/>
  <c r="G349" i="1"/>
  <c r="H1401" i="1"/>
  <c r="G1401" i="1"/>
  <c r="F176" i="5"/>
  <c r="C1180" i="1"/>
  <c r="H136" i="1"/>
  <c r="G136" i="1"/>
  <c r="H1510" i="1"/>
  <c r="G1510" i="1"/>
  <c r="H1431" i="1"/>
  <c r="G1431" i="1"/>
  <c r="F69" i="5"/>
  <c r="H23" i="3"/>
  <c r="C1074" i="1"/>
  <c r="H425" i="1"/>
  <c r="G425" i="1"/>
  <c r="D418" i="4"/>
  <c r="F251" i="5"/>
  <c r="H25" i="3"/>
  <c r="C1255" i="1"/>
  <c r="E6" i="5"/>
  <c r="I22" i="3"/>
  <c r="D1012" i="1"/>
  <c r="G1012" i="1" s="1"/>
  <c r="H473" i="1"/>
  <c r="G473" i="1"/>
  <c r="H1124" i="1"/>
  <c r="G1124" i="1"/>
  <c r="H226" i="1"/>
  <c r="G226" i="1"/>
  <c r="H641" i="1"/>
  <c r="G641" i="1"/>
  <c r="D640" i="4"/>
  <c r="C529" i="1"/>
  <c r="F535" i="4"/>
  <c r="D299" i="4"/>
  <c r="D300" i="4" s="1"/>
  <c r="H18" i="3"/>
  <c r="C148" i="1"/>
  <c r="F152" i="4"/>
  <c r="H1075" i="1"/>
  <c r="G1075" i="1"/>
  <c r="H1300" i="1"/>
  <c r="G1300" i="1"/>
  <c r="H130" i="1"/>
  <c r="G130" i="1"/>
  <c r="D295" i="1"/>
  <c r="E423" i="4"/>
  <c r="E300" i="4"/>
  <c r="D296" i="1" s="1"/>
  <c r="E301" i="4"/>
  <c r="D297" i="1" s="1"/>
  <c r="H530" i="1"/>
  <c r="G530" i="1"/>
  <c r="C1011" i="1"/>
  <c r="F6" i="5"/>
  <c r="G299" i="9"/>
  <c r="G306" i="9"/>
  <c r="E306" i="9" s="1"/>
  <c r="B306" i="9" s="1"/>
  <c r="D639" i="4"/>
  <c r="C424" i="1"/>
  <c r="F430" i="4"/>
  <c r="H149" i="1"/>
  <c r="G149" i="1"/>
  <c r="H578" i="1"/>
  <c r="G578" i="1"/>
  <c r="H485" i="1"/>
  <c r="G485" i="1"/>
  <c r="H269" i="1"/>
  <c r="G269" i="1"/>
  <c r="H3" i="1"/>
  <c r="G3" i="1"/>
  <c r="D637" i="1"/>
  <c r="B348" i="9"/>
  <c r="E347" i="9"/>
  <c r="H1537" i="1"/>
  <c r="G1537" i="1"/>
  <c r="H9" i="3"/>
  <c r="B343" i="9"/>
  <c r="E342" i="9"/>
  <c r="H1621" i="1"/>
  <c r="G1621" i="1"/>
  <c r="H11" i="3"/>
  <c r="F300" i="4" l="1"/>
  <c r="C296" i="1"/>
  <c r="H20" i="9"/>
  <c r="D418" i="1"/>
  <c r="E424" i="4"/>
  <c r="D419" i="1" s="1"/>
  <c r="E644" i="4"/>
  <c r="E425" i="4"/>
  <c r="D420" i="1" s="1"/>
  <c r="H1074" i="1"/>
  <c r="G1074" i="1"/>
  <c r="H1012" i="1"/>
  <c r="H303" i="1"/>
  <c r="G303" i="1"/>
  <c r="H148" i="1"/>
  <c r="G148" i="1"/>
  <c r="H529" i="1"/>
  <c r="G529" i="1"/>
  <c r="H299" i="9"/>
  <c r="E299" i="9" s="1"/>
  <c r="D1011" i="1"/>
  <c r="H8" i="3" s="1"/>
  <c r="M3" i="9" s="1"/>
  <c r="F418" i="4"/>
  <c r="C413" i="1"/>
  <c r="F417" i="4"/>
  <c r="C412" i="1"/>
  <c r="D643" i="4"/>
  <c r="F422" i="4"/>
  <c r="C417" i="1"/>
  <c r="F639" i="4"/>
  <c r="C633" i="1"/>
  <c r="C295" i="1"/>
  <c r="D423" i="4"/>
  <c r="F299" i="4"/>
  <c r="D301" i="4"/>
  <c r="H1180" i="1"/>
  <c r="G1180" i="1"/>
  <c r="G2" i="1"/>
  <c r="H2" i="1"/>
  <c r="H424" i="1"/>
  <c r="G424" i="1"/>
  <c r="F640" i="4"/>
  <c r="C634" i="1"/>
  <c r="H1255" i="1"/>
  <c r="G1255" i="1"/>
  <c r="N3" i="9"/>
  <c r="I11" i="3"/>
  <c r="K3" i="9"/>
  <c r="I9" i="3"/>
  <c r="H1011" i="1" l="1"/>
  <c r="G1011" i="1"/>
  <c r="G334" i="9"/>
  <c r="H334" i="9"/>
  <c r="B299" i="9"/>
  <c r="H634" i="1"/>
  <c r="G634" i="1"/>
  <c r="F643" i="4"/>
  <c r="D645" i="4"/>
  <c r="C637" i="1"/>
  <c r="G20" i="9"/>
  <c r="E20" i="9" s="1"/>
  <c r="B20" i="9" s="1"/>
  <c r="D425" i="4"/>
  <c r="F423" i="4"/>
  <c r="C418" i="1"/>
  <c r="D644" i="4"/>
  <c r="D638" i="1"/>
  <c r="E645" i="4"/>
  <c r="E646" i="4"/>
  <c r="H296" i="1"/>
  <c r="G296" i="1"/>
  <c r="F301" i="4"/>
  <c r="C297" i="1"/>
  <c r="G417" i="1"/>
  <c r="H417" i="1"/>
  <c r="H412" i="1"/>
  <c r="G412" i="1"/>
  <c r="H295" i="1"/>
  <c r="G295" i="1"/>
  <c r="H633" i="1"/>
  <c r="G633" i="1"/>
  <c r="D424" i="4"/>
  <c r="H413" i="1"/>
  <c r="G413" i="1"/>
  <c r="E334" i="9" l="1"/>
  <c r="B334" i="9" s="1"/>
  <c r="E298" i="9"/>
  <c r="I8" i="3" s="1"/>
  <c r="F425" i="4"/>
  <c r="C420" i="1"/>
  <c r="C419" i="1"/>
  <c r="F424" i="4"/>
  <c r="D646" i="4"/>
  <c r="C638" i="1"/>
  <c r="F644" i="4"/>
  <c r="D639" i="1"/>
  <c r="E649" i="4"/>
  <c r="C639" i="1"/>
  <c r="D649" i="4"/>
  <c r="F645" i="4"/>
  <c r="G297" i="1"/>
  <c r="H297" i="1"/>
  <c r="D640" i="1"/>
  <c r="E650" i="4"/>
  <c r="H418" i="1"/>
  <c r="G418" i="1"/>
  <c r="H637" i="1"/>
  <c r="G637" i="1"/>
  <c r="D644" i="1" l="1"/>
  <c r="I20" i="3"/>
  <c r="C643" i="1"/>
  <c r="F649" i="4"/>
  <c r="H19" i="3"/>
  <c r="H419" i="1"/>
  <c r="G419" i="1"/>
  <c r="H639" i="1"/>
  <c r="G639" i="1"/>
  <c r="H638" i="1"/>
  <c r="G638" i="1"/>
  <c r="G420" i="1"/>
  <c r="H420" i="1"/>
  <c r="I19" i="3"/>
  <c r="D643" i="1"/>
  <c r="F646" i="4"/>
  <c r="C640" i="1"/>
  <c r="D650" i="4"/>
  <c r="G297" i="9"/>
  <c r="E297" i="9" s="1"/>
  <c r="B297" i="9" s="1"/>
  <c r="H643" i="1" l="1"/>
  <c r="G643" i="1"/>
  <c r="C644" i="1"/>
  <c r="F650" i="4"/>
  <c r="H20" i="3"/>
  <c r="H640" i="1"/>
  <c r="G640" i="1"/>
  <c r="H7" i="3"/>
  <c r="J3" i="9" s="1"/>
  <c r="H295" i="9" s="1"/>
  <c r="G22" i="9" l="1"/>
  <c r="I17" i="9"/>
  <c r="L16" i="9"/>
  <c r="L15" i="9"/>
  <c r="J13" i="9"/>
  <c r="I12" i="9"/>
  <c r="K10" i="9"/>
  <c r="I9" i="9"/>
  <c r="K7" i="9"/>
  <c r="J6" i="9"/>
  <c r="I5" i="9"/>
  <c r="L293" i="9"/>
  <c r="F293" i="9" s="1"/>
  <c r="F23" i="9" s="1"/>
  <c r="G644" i="1"/>
  <c r="H644" i="1"/>
  <c r="J17" i="9"/>
  <c r="M16" i="9"/>
  <c r="F16" i="9" s="1"/>
  <c r="M15" i="9"/>
  <c r="K13" i="9"/>
  <c r="J12" i="9"/>
  <c r="I11" i="9"/>
  <c r="J9" i="9"/>
  <c r="I8" i="9"/>
  <c r="K6" i="9"/>
  <c r="J5" i="9"/>
  <c r="H18" i="9"/>
  <c r="H21" i="9"/>
  <c r="H17" i="9"/>
  <c r="H16" i="9"/>
  <c r="H15" i="9"/>
  <c r="I13" i="9"/>
  <c r="E13" i="9" s="1"/>
  <c r="B13" i="9" s="1"/>
  <c r="K11" i="9"/>
  <c r="J10" i="9"/>
  <c r="E10" i="9" s="1"/>
  <c r="B10" i="9" s="1"/>
  <c r="K8" i="9"/>
  <c r="J7" i="9"/>
  <c r="I6" i="9"/>
  <c r="H22" i="9"/>
  <c r="G295" i="9"/>
  <c r="E295" i="9" s="1"/>
  <c r="B295" i="9" s="1"/>
  <c r="G21" i="9"/>
  <c r="E21" i="9" s="1"/>
  <c r="B21" i="9" s="1"/>
  <c r="G17" i="9"/>
  <c r="G16" i="9"/>
  <c r="E16" i="9" s="1"/>
  <c r="G15" i="9"/>
  <c r="E15" i="9" s="1"/>
  <c r="K12" i="9"/>
  <c r="E12" i="9" s="1"/>
  <c r="B12" i="9" s="1"/>
  <c r="J11" i="9"/>
  <c r="K9" i="9"/>
  <c r="J8" i="9"/>
  <c r="I7" i="9"/>
  <c r="E7" i="9" s="1"/>
  <c r="B7" i="9" s="1"/>
  <c r="K5" i="9"/>
  <c r="G18" i="9"/>
  <c r="E18" i="9" s="1"/>
  <c r="B18" i="9" s="1"/>
  <c r="E23" i="9"/>
  <c r="I7" i="3" s="1"/>
  <c r="B293" i="9" l="1"/>
  <c r="E5" i="9"/>
  <c r="B5" i="9" s="1"/>
  <c r="E11" i="9"/>
  <c r="B11" i="9" s="1"/>
  <c r="E6" i="9"/>
  <c r="B6" i="9" s="1"/>
  <c r="F15" i="9"/>
  <c r="B15" i="9" s="1"/>
  <c r="E8" i="9"/>
  <c r="B8" i="9" s="1"/>
  <c r="E9" i="9"/>
  <c r="B9" i="9" s="1"/>
  <c r="E17" i="9"/>
  <c r="B17" i="9" s="1"/>
  <c r="F14" i="9"/>
  <c r="F3" i="9" s="1"/>
  <c r="B16" i="9"/>
  <c r="E22" i="9"/>
  <c r="B22" i="9" s="1"/>
  <c r="E4" i="9" l="1"/>
  <c r="E14" i="9"/>
  <c r="I13" i="3" s="1"/>
  <c r="E3" i="9" l="1"/>
</calcChain>
</file>

<file path=xl/sharedStrings.xml><?xml version="1.0" encoding="utf-8"?>
<sst xmlns="http://schemas.openxmlformats.org/spreadsheetml/2006/main" count="4733" uniqueCount="3656">
  <si>
    <t>Obveznik:</t>
  </si>
  <si>
    <t>14697 - Osnovna škola Ivana Gundulića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</si>
  <si>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</si>
  <si>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</si>
  <si>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</si>
  <si>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</si>
  <si>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</si>
  <si>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</si>
  <si>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</si>
  <si>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</si>
  <si>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</si>
  <si>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</si>
  <si>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</si>
  <si>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</si>
  <si>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</si>
  <si>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</si>
  <si>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</si>
  <si>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</si>
  <si>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</si>
  <si>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</si>
  <si>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</si>
  <si>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</si>
  <si>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</si>
  <si>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</si>
  <si>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</si>
  <si>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</si>
  <si>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</si>
  <si>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</si>
  <si>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</si>
  <si>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</si>
  <si>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</si>
  <si>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</si>
  <si>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</si>
  <si>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</si>
  <si>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</si>
  <si>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</si>
  <si>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</si>
  <si>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</si>
  <si>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</si>
  <si>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</si>
  <si>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</si>
  <si>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</si>
  <si>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</si>
  <si>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</si>
  <si>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</si>
  <si>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</si>
  <si>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</si>
  <si>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</si>
  <si>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</si>
  <si>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</si>
  <si>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</si>
  <si>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</si>
  <si>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</si>
  <si>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</si>
  <si>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</si>
  <si>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</si>
  <si>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</si>
  <si>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</si>
  <si>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</si>
  <si>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</si>
  <si>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</si>
  <si>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</si>
  <si>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</si>
  <si>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</si>
  <si>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</si>
  <si>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</si>
  <si>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</si>
  <si>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</si>
  <si>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</si>
  <si>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</si>
  <si>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</si>
  <si>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</si>
  <si>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</si>
  <si>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</si>
  <si>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</si>
  <si>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</si>
  <si>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</si>
  <si>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</si>
  <si>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</si>
  <si>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</si>
  <si>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</si>
  <si>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</si>
  <si>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</si>
  <si>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</si>
  <si>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</si>
  <si>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</si>
  <si>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</si>
  <si>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</si>
  <si>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</si>
  <si>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</si>
  <si>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</si>
  <si>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</si>
  <si>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</si>
  <si>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</si>
  <si>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</si>
  <si>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</si>
  <si>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</si>
  <si>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</si>
  <si>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</si>
  <si>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</si>
  <si>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</si>
  <si>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</si>
  <si>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</si>
  <si>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</si>
  <si>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</si>
  <si>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</si>
  <si>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</si>
  <si>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</si>
  <si>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</si>
  <si>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</si>
  <si>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</si>
  <si>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</si>
  <si>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</si>
  <si>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</si>
  <si>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</si>
  <si>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</si>
  <si>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</si>
  <si>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</si>
  <si>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</si>
  <si>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</si>
  <si>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</si>
  <si>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</si>
  <si>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</si>
  <si>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</si>
  <si>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</si>
  <si>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</si>
  <si>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</si>
  <si>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</si>
  <si>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</si>
  <si>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</si>
  <si>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</si>
  <si>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</si>
  <si>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</si>
  <si>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</si>
  <si>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</si>
  <si>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</si>
  <si>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</si>
  <si>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</si>
  <si>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</si>
  <si>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</si>
  <si>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</si>
  <si>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</si>
  <si>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</si>
  <si>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</si>
  <si>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</si>
  <si>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</si>
  <si>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</si>
  <si>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</si>
  <si>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</si>
  <si>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</si>
  <si>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</si>
  <si>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</si>
  <si>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</si>
  <si>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</si>
  <si>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</si>
  <si>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</si>
  <si>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</si>
  <si>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</si>
  <si>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</si>
  <si>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</si>
  <si>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</si>
  <si>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</si>
  <si>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</si>
  <si>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</si>
  <si>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</si>
  <si>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</si>
  <si>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</si>
  <si>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</si>
  <si>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</si>
  <si>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</si>
  <si>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</si>
  <si>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</si>
  <si>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</si>
  <si>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</si>
  <si>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</si>
  <si>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</si>
  <si>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</si>
  <si>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</si>
  <si>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</si>
  <si>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</si>
  <si>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</si>
  <si>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</si>
  <si>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</si>
  <si>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</si>
  <si>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</si>
  <si>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</si>
  <si>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</si>
  <si>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</si>
  <si>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</si>
  <si>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</si>
  <si>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</si>
  <si>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</si>
  <si>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</si>
  <si>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</si>
  <si>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</si>
  <si>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</si>
  <si>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</si>
  <si>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</si>
  <si>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</si>
  <si>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</si>
  <si>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</si>
  <si>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</si>
  <si>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</si>
  <si>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</si>
  <si>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</si>
  <si>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</si>
  <si>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</si>
  <si>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</si>
  <si>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</si>
  <si>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</si>
  <si>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</si>
  <si>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</si>
  <si>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</si>
  <si>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</si>
  <si>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</si>
  <si>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</si>
  <si>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</si>
  <si>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</si>
  <si>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</si>
  <si>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</si>
  <si>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</si>
  <si>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</si>
  <si>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</si>
  <si>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</si>
  <si>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</si>
  <si>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</si>
  <si>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</si>
  <si>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</si>
  <si>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</si>
  <si>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</si>
  <si>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</si>
  <si>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</si>
  <si>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</si>
  <si>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</si>
  <si>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</si>
  <si>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</si>
  <si>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</si>
  <si>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</si>
  <si>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</si>
  <si>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</si>
  <si>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</si>
  <si>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</si>
  <si>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</si>
  <si>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</si>
  <si>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</si>
  <si>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</si>
  <si>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</si>
  <si>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</si>
  <si>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</si>
  <si>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</si>
  <si>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</si>
  <si>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</si>
  <si>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</si>
  <si>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</si>
  <si>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</si>
  <si>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</si>
  <si>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</si>
  <si>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</si>
  <si>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</si>
  <si>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</si>
  <si>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</si>
  <si>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</si>
  <si>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</si>
  <si>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</si>
  <si>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</si>
  <si>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</si>
  <si>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</si>
  <si>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</si>
  <si>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</si>
  <si>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</si>
  <si>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</si>
  <si>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</si>
  <si>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</si>
  <si>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</si>
  <si>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</si>
  <si>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</si>
  <si>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</si>
  <si>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</si>
  <si>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</si>
  <si>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</si>
  <si>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</si>
  <si>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</si>
  <si>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</si>
  <si>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</si>
  <si>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</si>
  <si>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</si>
  <si>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</si>
  <si>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</si>
  <si>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</si>
  <si>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</si>
  <si>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</si>
  <si>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</si>
  <si>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</si>
  <si>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</si>
  <si>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</si>
  <si>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</si>
  <si>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</si>
  <si>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</si>
  <si>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</si>
  <si>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</si>
  <si>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</si>
  <si>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</si>
  <si>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</si>
  <si>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</si>
  <si>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</si>
  <si>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</si>
  <si>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</si>
  <si>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</si>
  <si>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</si>
  <si>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</si>
  <si>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</si>
  <si>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</si>
  <si>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</si>
  <si>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</si>
  <si>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</si>
  <si>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</si>
  <si>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</si>
  <si>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</si>
  <si>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</si>
  <si>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</si>
  <si>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</si>
  <si>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</si>
  <si>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</si>
  <si>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</si>
  <si>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</si>
  <si>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</si>
  <si>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</si>
  <si>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</si>
  <si>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</si>
  <si>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</si>
  <si>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</si>
  <si>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</si>
  <si>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</si>
  <si>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</si>
  <si>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</si>
  <si>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</si>
  <si>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</si>
  <si>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</si>
  <si>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</si>
  <si>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</si>
  <si>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</si>
  <si>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</si>
  <si>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</si>
  <si>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</si>
  <si>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</si>
  <si>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</si>
  <si>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</si>
  <si>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</si>
  <si>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</si>
  <si>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</si>
  <si>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</si>
  <si>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</si>
  <si>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</si>
  <si>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</si>
  <si>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</si>
  <si>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</si>
  <si>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</si>
  <si>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</si>
  <si>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</si>
  <si>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</si>
  <si>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</si>
  <si>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</si>
  <si>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</si>
  <si>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</si>
  <si>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</si>
  <si>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</si>
  <si>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</si>
  <si>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</si>
  <si>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</si>
  <si>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</si>
  <si>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</si>
  <si>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</si>
  <si>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</si>
  <si>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</si>
  <si>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</si>
  <si>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</si>
  <si>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</si>
  <si>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</si>
  <si>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</si>
  <si>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</si>
  <si>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</si>
  <si>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</si>
  <si>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</si>
  <si>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</si>
  <si>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</si>
  <si>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</si>
  <si>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</si>
  <si>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</si>
  <si>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</si>
  <si>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</si>
  <si>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</si>
  <si>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</si>
  <si>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</si>
  <si>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</si>
  <si>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</si>
  <si>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</si>
  <si>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</si>
  <si>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</si>
  <si>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</si>
  <si>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</si>
  <si>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</si>
  <si>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</si>
  <si>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</si>
  <si>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</si>
  <si>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</si>
  <si>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</si>
  <si>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</si>
  <si>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</si>
  <si>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</si>
  <si>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</si>
  <si>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</si>
  <si>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</si>
  <si>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</si>
  <si>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</si>
  <si>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</si>
  <si>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</si>
  <si>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</si>
  <si>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</si>
  <si>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</si>
  <si>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</si>
  <si>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</si>
  <si>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</si>
  <si>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</si>
  <si>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</si>
  <si>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</si>
  <si>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</si>
  <si>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</si>
  <si>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</si>
  <si>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</si>
  <si>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</si>
  <si>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</si>
  <si>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</si>
  <si>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</si>
  <si>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</si>
  <si>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</si>
  <si>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</si>
  <si>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</si>
  <si>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</si>
  <si>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</si>
  <si>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</si>
  <si>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</si>
  <si>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</si>
  <si>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</si>
  <si>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</si>
  <si>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</si>
  <si>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</si>
  <si>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</si>
  <si>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</si>
  <si>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</si>
  <si>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</si>
  <si>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</si>
  <si>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</si>
  <si>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</si>
  <si>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</si>
  <si>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</si>
  <si>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</si>
  <si>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</si>
  <si>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</si>
  <si>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</si>
  <si>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</si>
  <si>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</si>
  <si>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</si>
  <si>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</si>
  <si>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</si>
  <si>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</si>
  <si>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</si>
  <si>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</si>
  <si>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</si>
  <si>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</si>
  <si>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</si>
  <si>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</si>
  <si>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</si>
  <si>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</si>
  <si>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</si>
  <si>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</si>
  <si>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</si>
  <si>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</si>
  <si>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</si>
  <si>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</si>
  <si>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</si>
  <si>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</si>
  <si>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</si>
  <si>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</si>
  <si>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</si>
  <si>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</si>
  <si>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</si>
  <si>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</si>
  <si>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</si>
  <si>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</si>
  <si>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</si>
  <si>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</si>
  <si>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</si>
  <si>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</si>
  <si>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</si>
  <si>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</si>
  <si>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</si>
  <si>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</si>
  <si>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</si>
  <si>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</si>
  <si>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</si>
  <si>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</si>
  <si>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</si>
  <si>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</si>
  <si>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</si>
  <si>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</si>
  <si>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</si>
  <si>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</si>
  <si>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</si>
  <si>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</si>
  <si>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</si>
  <si>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</si>
  <si>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</si>
  <si>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</si>
  <si>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</si>
  <si>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</si>
  <si>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</si>
  <si>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</si>
  <si>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</si>
  <si>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</si>
  <si>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</si>
  <si>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</si>
  <si>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</si>
  <si>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</si>
  <si>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</si>
  <si>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</si>
  <si>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</si>
  <si>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</si>
  <si>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</si>
  <si>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</si>
  <si>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</si>
  <si>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</si>
  <si>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</si>
  <si>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</si>
  <si>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</si>
  <si>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</si>
  <si>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</si>
  <si>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</si>
  <si>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</si>
  <si>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</si>
  <si>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</si>
  <si>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</si>
  <si>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</si>
  <si>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</si>
  <si>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</si>
  <si>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</si>
  <si>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</si>
  <si>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</si>
  <si>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</si>
  <si>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</si>
  <si>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</si>
  <si>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</si>
  <si>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</si>
  <si>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</si>
  <si>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</si>
  <si>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</si>
  <si>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</si>
  <si>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</si>
  <si>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</si>
  <si>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</si>
  <si>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</si>
  <si>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</si>
  <si>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</si>
  <si>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</si>
  <si>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</si>
  <si>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</si>
  <si>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</si>
  <si>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</si>
  <si>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</si>
  <si>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</si>
  <si>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</si>
  <si>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</si>
  <si>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</si>
  <si>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</si>
  <si>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</si>
  <si>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</si>
  <si>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</si>
  <si>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</si>
  <si>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</si>
  <si>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</si>
  <si>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</si>
  <si>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</si>
  <si>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</si>
  <si>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</si>
  <si>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</si>
  <si>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</si>
  <si>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</si>
  <si>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</si>
  <si>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</si>
  <si>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</si>
  <si>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</si>
  <si>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</si>
  <si>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</si>
  <si>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</si>
  <si>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</si>
  <si>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</si>
  <si>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</si>
  <si>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</si>
  <si>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</si>
  <si>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</si>
  <si>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</si>
  <si>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</si>
  <si>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</si>
  <si>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</si>
  <si>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</si>
  <si>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</si>
  <si>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</si>
  <si>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</si>
  <si>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</si>
  <si>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</si>
  <si>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</si>
  <si>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</si>
  <si>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</si>
  <si>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</si>
  <si>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</si>
  <si>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</si>
  <si>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</si>
  <si>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</si>
  <si>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</si>
  <si>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</si>
  <si>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</si>
  <si>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</si>
  <si>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</si>
  <si>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</si>
  <si>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</si>
  <si>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</si>
  <si>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</si>
  <si>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</si>
  <si>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</si>
  <si>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</si>
  <si>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</si>
  <si>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</si>
  <si>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</si>
  <si>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</si>
  <si>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</si>
  <si>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</si>
  <si>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</si>
  <si>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</si>
  <si>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</si>
  <si>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</si>
  <si>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</si>
  <si>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</si>
  <si>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</si>
  <si>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</si>
  <si>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</si>
  <si>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</si>
  <si>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</si>
  <si>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</si>
  <si>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</si>
  <si>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</si>
  <si>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</si>
  <si>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</si>
  <si>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</si>
  <si>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</si>
  <si>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</si>
  <si>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</si>
  <si>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</si>
  <si>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</si>
  <si>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</si>
  <si>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</si>
  <si>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</si>
  <si>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</si>
  <si>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</si>
  <si>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</si>
  <si>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</si>
  <si>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</si>
  <si>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</si>
  <si>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</si>
  <si>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</si>
  <si>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</si>
  <si>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</si>
  <si>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</si>
  <si>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</si>
  <si>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</si>
  <si>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</si>
  <si>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</si>
  <si>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</si>
  <si>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</si>
  <si>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</si>
  <si>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</si>
  <si>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</si>
  <si>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</si>
  <si>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</si>
  <si>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</si>
  <si>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</si>
  <si>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</si>
  <si>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</si>
  <si>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</si>
  <si>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</si>
  <si>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</si>
  <si>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</si>
  <si>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</si>
  <si>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</si>
  <si>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</si>
  <si>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</si>
  <si>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</si>
  <si>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</si>
  <si>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</si>
  <si>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</si>
  <si>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</si>
  <si>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</si>
  <si>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</si>
  <si>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</si>
  <si>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</si>
  <si>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</si>
  <si>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</si>
  <si>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</si>
  <si>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</si>
  <si>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</si>
  <si>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</si>
  <si>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</si>
  <si>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</si>
  <si>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</si>
  <si>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</si>
  <si>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</si>
  <si>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</si>
  <si>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</si>
  <si>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</si>
  <si>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</si>
  <si>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</si>
  <si>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</si>
  <si>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</si>
  <si>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</si>
  <si>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</si>
  <si>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</si>
  <si>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</si>
  <si>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</si>
  <si>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</si>
  <si>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</si>
  <si>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</si>
  <si>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</si>
  <si>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</si>
  <si>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</si>
  <si>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</si>
  <si>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</si>
  <si>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</si>
  <si>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</si>
  <si>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</si>
  <si>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</si>
  <si>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</si>
  <si>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</si>
  <si>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</si>
  <si>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</si>
  <si>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</si>
  <si>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</si>
  <si>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</si>
  <si>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</si>
  <si>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</si>
  <si>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</si>
  <si>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</si>
  <si>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</si>
  <si>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</si>
  <si>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</si>
  <si>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</si>
  <si>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</si>
  <si>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</si>
  <si>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</si>
  <si>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</si>
  <si>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</si>
  <si>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</si>
  <si>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</si>
  <si>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</si>
  <si>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</si>
  <si>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</si>
  <si>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</si>
  <si>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</si>
  <si>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</si>
  <si>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</si>
  <si>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</si>
  <si>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</si>
  <si>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</si>
  <si>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</si>
  <si>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</si>
  <si>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</si>
  <si>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</si>
  <si>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</si>
  <si>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</si>
  <si>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</si>
  <si>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</si>
  <si>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</si>
  <si>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</si>
  <si>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</si>
  <si>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</si>
  <si>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</si>
  <si>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</si>
  <si>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</si>
  <si>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</si>
  <si>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</si>
  <si>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</si>
  <si>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</si>
  <si>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</si>
  <si>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</si>
  <si>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</si>
  <si>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</si>
  <si>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</si>
  <si>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</si>
  <si>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</si>
  <si>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</si>
  <si>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</si>
  <si>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</si>
  <si>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</si>
  <si>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</si>
  <si>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</si>
  <si>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</si>
  <si>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</si>
  <si>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</si>
  <si>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</si>
  <si>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</si>
  <si>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</si>
  <si>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</si>
  <si>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</si>
  <si>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</si>
  <si>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</si>
  <si>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</si>
  <si>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</si>
  <si>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</si>
  <si>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</si>
  <si>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</si>
  <si>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</si>
  <si>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</si>
  <si>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</si>
  <si>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</si>
  <si>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</si>
  <si>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</si>
  <si>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</si>
  <si>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</si>
  <si>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</si>
  <si>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</si>
  <si>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</si>
  <si>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</si>
  <si>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</si>
  <si>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</si>
  <si>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</si>
  <si>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</si>
  <si>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</si>
  <si>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</si>
  <si>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</si>
  <si>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</si>
  <si>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</si>
  <si>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</si>
  <si>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</si>
  <si>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</si>
  <si>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</si>
  <si>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</si>
  <si>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</si>
  <si>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</si>
  <si>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</si>
  <si>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</si>
  <si>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</si>
  <si>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</si>
  <si>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</si>
  <si>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</si>
  <si>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</si>
  <si>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</si>
  <si>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</si>
  <si>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</si>
  <si>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</si>
  <si>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</si>
  <si>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</si>
  <si>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</si>
  <si>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</si>
  <si>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</si>
  <si>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</si>
  <si>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</si>
  <si>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</si>
  <si>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</si>
  <si>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</si>
  <si>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</si>
  <si>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</si>
  <si>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</si>
  <si>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</si>
  <si>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</si>
  <si>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</si>
  <si>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</si>
  <si>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</si>
  <si>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</si>
  <si>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</si>
  <si>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</si>
  <si>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</si>
  <si>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</si>
  <si>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</si>
  <si>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</si>
  <si>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</si>
  <si>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</si>
  <si>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</si>
  <si>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</si>
  <si>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</si>
  <si>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</si>
  <si>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</si>
  <si>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</si>
  <si>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</si>
  <si>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</si>
  <si>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</si>
  <si>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</si>
  <si>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</si>
  <si>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</si>
  <si>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</si>
  <si>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</si>
  <si>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</si>
  <si>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</si>
  <si>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</si>
  <si>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</si>
  <si>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</si>
  <si>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</si>
  <si>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</si>
  <si>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</si>
  <si>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</si>
  <si>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</si>
  <si>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</si>
  <si>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</si>
  <si>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</si>
  <si>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</si>
  <si>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</si>
  <si>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</si>
  <si>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</si>
  <si>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</si>
  <si>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</si>
  <si>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</si>
  <si>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</si>
  <si>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</si>
  <si>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</si>
  <si>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</si>
  <si>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</si>
  <si>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</si>
  <si>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</si>
  <si>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</si>
  <si>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</si>
  <si>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</si>
  <si>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</si>
  <si>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</si>
  <si>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</si>
  <si>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</si>
  <si>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</si>
  <si>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</si>
  <si>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</si>
  <si>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</si>
  <si>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</si>
  <si>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</si>
  <si>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</si>
  <si>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</si>
  <si>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</si>
  <si>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</si>
  <si>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</si>
  <si>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</si>
  <si>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</si>
  <si>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</si>
  <si>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</si>
  <si>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</si>
  <si>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</si>
  <si>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</si>
  <si>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</si>
  <si>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</si>
  <si>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</si>
  <si>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</si>
  <si>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</si>
  <si>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</si>
  <si>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</si>
  <si>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</si>
  <si>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</si>
  <si>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</si>
  <si>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</si>
  <si>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</si>
  <si>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</si>
  <si>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</si>
  <si>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</si>
  <si>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</si>
  <si>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</si>
  <si>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</si>
  <si>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</si>
  <si>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</si>
  <si>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</si>
  <si>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</si>
  <si>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</si>
  <si>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</si>
  <si>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</si>
  <si>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</si>
  <si>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</si>
  <si>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</si>
  <si>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</si>
  <si>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</si>
  <si>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</si>
  <si>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</si>
  <si>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</si>
  <si>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</si>
  <si>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</si>
  <si>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</si>
  <si>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</si>
  <si>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</si>
  <si>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</si>
  <si>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</si>
  <si>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</si>
  <si>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</si>
  <si>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</si>
  <si>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</si>
  <si>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</si>
  <si>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</si>
  <si>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</si>
  <si>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</si>
  <si>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</si>
  <si>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</si>
  <si>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</si>
  <si>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</si>
  <si>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</si>
  <si>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</si>
  <si>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</si>
  <si>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</si>
  <si>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</si>
  <si>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</si>
  <si>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</si>
  <si>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</si>
  <si>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</si>
  <si>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</si>
  <si>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</si>
  <si>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</si>
  <si>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</si>
  <si>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</si>
  <si>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</si>
  <si>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</si>
  <si>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</si>
  <si>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</si>
  <si>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</si>
  <si>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</si>
  <si>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</si>
  <si>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</si>
  <si>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</si>
  <si>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</si>
  <si>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</si>
  <si>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</si>
  <si>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</si>
  <si>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</si>
  <si>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</si>
  <si>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</si>
  <si>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</si>
  <si>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</si>
  <si>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</si>
  <si>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</si>
  <si>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</si>
  <si>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</si>
  <si>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</si>
  <si>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</si>
  <si>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</si>
  <si>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</si>
  <si>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</si>
  <si>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</si>
  <si>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</si>
  <si>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</si>
  <si>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</si>
  <si>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</si>
  <si>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</si>
  <si>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</si>
  <si>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</si>
  <si>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</si>
  <si>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</si>
  <si>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</si>
  <si>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</si>
  <si>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</si>
  <si>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</si>
  <si>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</si>
  <si>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</si>
  <si>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</si>
  <si>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</si>
  <si>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</si>
  <si>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</si>
  <si>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</si>
  <si>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</si>
  <si>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</si>
  <si>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</si>
  <si>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</si>
  <si>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</si>
  <si>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</si>
  <si>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</si>
  <si>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</si>
  <si>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</si>
  <si>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</si>
  <si>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</si>
  <si>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</si>
  <si>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</si>
  <si>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</si>
  <si>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</si>
  <si>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</si>
  <si>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</si>
  <si>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</si>
  <si>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</si>
  <si>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</si>
  <si>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</si>
  <si>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</si>
  <si>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</si>
  <si>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</si>
  <si>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</si>
  <si>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</si>
  <si>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</si>
  <si>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</si>
  <si>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</si>
  <si>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</si>
  <si>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</si>
  <si>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</si>
  <si>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</si>
  <si>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</si>
  <si>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</si>
  <si>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</si>
  <si>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</si>
  <si>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</si>
  <si>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</si>
  <si>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</si>
  <si>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</si>
  <si>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</si>
  <si>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</si>
  <si>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</si>
  <si>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</si>
  <si>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</si>
  <si>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</si>
  <si>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</si>
  <si>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</si>
  <si>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</si>
  <si>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</si>
  <si>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</si>
  <si>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</si>
  <si>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</si>
  <si>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</si>
  <si>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</si>
  <si>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</si>
  <si>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</si>
  <si>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</si>
  <si>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</si>
  <si>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</si>
  <si>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</si>
  <si>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</si>
  <si>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</si>
  <si>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</si>
  <si>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</si>
  <si>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</si>
  <si>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</si>
  <si>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</si>
  <si>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</si>
  <si>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</si>
  <si>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</si>
  <si>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</si>
  <si>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</si>
  <si>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</si>
  <si>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</si>
  <si>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</si>
  <si>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</si>
  <si>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</si>
  <si>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</si>
  <si>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</si>
  <si>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</si>
  <si>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</si>
  <si>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</si>
  <si>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</si>
  <si>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</si>
  <si>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</si>
  <si>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</si>
  <si>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</si>
  <si>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</si>
  <si>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</si>
  <si>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</si>
  <si>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</si>
  <si>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</si>
  <si>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</si>
  <si>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</si>
  <si>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</si>
  <si>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</si>
  <si>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</si>
  <si>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</si>
  <si>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</si>
  <si>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</si>
  <si>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</si>
  <si>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</si>
  <si>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</si>
  <si>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</si>
  <si>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</si>
  <si>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</si>
  <si>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</si>
  <si>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</si>
  <si>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</si>
  <si>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</si>
  <si>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</si>
  <si>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</si>
  <si>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</si>
  <si>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</si>
  <si>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</si>
  <si>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</si>
  <si>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</si>
  <si>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</si>
  <si>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</si>
  <si>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</si>
  <si>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</si>
  <si>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</si>
  <si>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</si>
  <si>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</si>
  <si>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</si>
  <si>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</si>
  <si>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</si>
  <si>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</si>
  <si>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</si>
  <si>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</si>
  <si>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</si>
  <si>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</si>
  <si>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</si>
  <si>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</si>
  <si>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</si>
  <si>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</si>
  <si>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</si>
  <si>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</si>
  <si>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</si>
  <si>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</si>
  <si>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</si>
  <si>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</si>
  <si>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</si>
  <si>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</si>
  <si>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</si>
  <si>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</si>
  <si>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</si>
  <si>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</si>
  <si>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</si>
  <si>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</si>
  <si>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</si>
  <si>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</si>
  <si>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</si>
  <si>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</si>
  <si>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</si>
  <si>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</si>
  <si>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</si>
  <si>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</si>
  <si>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</si>
  <si>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</si>
  <si>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</si>
  <si>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</si>
  <si>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</si>
  <si>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</si>
  <si>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</si>
  <si>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</si>
  <si>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</si>
  <si>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</si>
  <si>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</si>
  <si>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</si>
  <si>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</si>
  <si>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</si>
  <si>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</si>
  <si>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</si>
  <si>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</si>
  <si>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</si>
  <si>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</si>
  <si>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</si>
  <si>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</si>
  <si>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</si>
  <si>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</si>
  <si>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</si>
  <si>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</si>
  <si>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</si>
  <si>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</si>
  <si>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</si>
  <si>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</si>
  <si>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</si>
  <si>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</si>
  <si>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</si>
  <si>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</si>
  <si>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</si>
  <si>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</si>
  <si>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</si>
  <si>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</si>
  <si>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</si>
  <si>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</si>
  <si>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</si>
  <si>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</si>
  <si>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</si>
  <si>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</si>
  <si>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</si>
  <si>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</si>
  <si>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</si>
  <si>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</si>
  <si>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</si>
  <si>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</si>
  <si>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</si>
  <si>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</si>
  <si>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</si>
  <si>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</si>
  <si>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</si>
  <si>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</si>
  <si>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</si>
  <si>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</si>
  <si>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</si>
  <si>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</si>
  <si>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</si>
  <si>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</si>
  <si>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</si>
  <si>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</si>
  <si>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</si>
  <si>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</si>
  <si>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</si>
  <si>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</si>
  <si>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</si>
  <si>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</si>
  <si>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</si>
  <si>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</si>
  <si>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</si>
  <si>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</si>
  <si>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</si>
  <si>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</si>
  <si>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</si>
  <si>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</si>
  <si>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</si>
  <si>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</si>
  <si>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</si>
  <si>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</si>
  <si>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</si>
  <si>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</si>
  <si>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</si>
  <si>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</si>
  <si>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</si>
  <si>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</si>
  <si>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</si>
  <si>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</si>
  <si>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</si>
  <si>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</si>
  <si>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</si>
  <si>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</si>
  <si>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</si>
  <si>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</si>
  <si>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</si>
  <si>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</si>
  <si>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</si>
  <si>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</si>
  <si>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</si>
  <si>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</si>
  <si>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</si>
  <si>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</si>
  <si>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</si>
  <si>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</si>
  <si>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</si>
  <si>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</si>
  <si>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</si>
  <si>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</si>
  <si>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</si>
  <si>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</si>
  <si>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</si>
  <si>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</si>
  <si>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</si>
  <si>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</si>
  <si>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</si>
  <si>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</si>
  <si>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</si>
  <si>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</si>
  <si>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</si>
  <si>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</si>
  <si>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</si>
  <si>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</si>
  <si>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</si>
  <si>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</si>
  <si>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</si>
  <si>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</si>
  <si>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</si>
  <si>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</si>
  <si>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</si>
  <si>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</si>
  <si>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</si>
  <si>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</si>
  <si>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</si>
  <si>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</si>
  <si>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</si>
  <si>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</si>
  <si>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</si>
  <si>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</si>
  <si>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</si>
  <si>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</si>
  <si>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</si>
  <si>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</si>
  <si>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</si>
  <si>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</si>
  <si>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</si>
  <si>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</si>
  <si>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</si>
  <si>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</si>
  <si>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</si>
  <si>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</si>
  <si>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</si>
  <si>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</si>
  <si>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</si>
  <si>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</si>
  <si>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</si>
  <si>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</si>
  <si>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</si>
  <si>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</si>
  <si>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</si>
  <si>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</si>
  <si>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</si>
  <si>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</si>
  <si>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</si>
  <si>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</si>
  <si>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</si>
  <si>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</si>
  <si>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</si>
  <si>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</si>
  <si>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</si>
  <si>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</si>
  <si>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</si>
  <si>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</si>
  <si>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</si>
  <si>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</si>
  <si>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</si>
  <si>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</si>
  <si>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</si>
  <si>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</si>
  <si>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</si>
  <si>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</si>
  <si>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</si>
  <si>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</si>
  <si>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</si>
  <si>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</si>
  <si>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</si>
  <si>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</si>
  <si>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</si>
  <si>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</si>
  <si>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</si>
  <si>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</si>
  <si>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</si>
  <si>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</si>
  <si>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</si>
  <si>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</si>
  <si>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</si>
  <si>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</si>
  <si>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</si>
  <si>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</si>
  <si>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</si>
  <si>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</si>
  <si>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</si>
  <si>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</si>
  <si>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</si>
  <si>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</si>
  <si>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</si>
  <si>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</si>
  <si>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</si>
  <si>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</si>
  <si>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</si>
  <si>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</si>
  <si>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</si>
  <si>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</si>
  <si>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</si>
  <si>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</si>
  <si>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</si>
  <si>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</si>
  <si>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</si>
  <si>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</si>
  <si>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</si>
  <si>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</si>
  <si>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</si>
  <si>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</si>
  <si>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</si>
  <si>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</si>
  <si>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</si>
  <si>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</si>
  <si>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</si>
  <si>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</si>
  <si>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</si>
  <si>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</si>
  <si>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</si>
  <si>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</si>
  <si>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</si>
  <si>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</si>
  <si>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</si>
  <si>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</si>
  <si>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</si>
  <si>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</si>
  <si>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</si>
  <si>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</si>
  <si>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</si>
  <si>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</si>
  <si>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</si>
  <si>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</si>
  <si>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</si>
  <si>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</si>
  <si>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</si>
  <si>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</si>
  <si>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</si>
  <si>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</si>
  <si>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</si>
  <si>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</si>
  <si>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</si>
  <si>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</si>
  <si>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</si>
  <si>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</si>
  <si>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</si>
  <si>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</si>
  <si>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</si>
  <si>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</si>
  <si>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</si>
  <si>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</si>
  <si>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</si>
  <si>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</si>
  <si>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</si>
  <si>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</si>
  <si>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</si>
  <si>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</si>
  <si>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</si>
  <si>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</si>
  <si>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</si>
  <si>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</si>
  <si>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</si>
  <si>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</si>
  <si>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</si>
  <si>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</si>
  <si>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</si>
  <si>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</si>
  <si>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</si>
  <si>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</si>
  <si>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</si>
  <si>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</si>
  <si>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</si>
  <si>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</si>
  <si>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</si>
  <si>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</si>
  <si>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</si>
  <si>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</si>
  <si>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</si>
  <si>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</si>
  <si>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</si>
  <si>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</si>
  <si>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</si>
  <si>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</si>
  <si>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</si>
  <si>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</si>
  <si>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</si>
  <si>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</si>
  <si>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</si>
  <si>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</si>
  <si>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</si>
  <si>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</si>
  <si>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</si>
  <si>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</si>
  <si>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</si>
  <si>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</si>
  <si>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</si>
  <si>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</si>
  <si>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</si>
  <si>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</si>
  <si>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</si>
  <si>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</si>
  <si>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</si>
  <si>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</si>
  <si>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</si>
  <si>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</si>
  <si>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</si>
  <si>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</si>
  <si>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</si>
  <si>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</si>
  <si>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</si>
  <si>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</si>
  <si>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</si>
  <si>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</si>
  <si>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</si>
  <si>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</si>
  <si>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</si>
  <si>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</si>
  <si>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</si>
  <si>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</si>
  <si>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</si>
  <si>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</si>
  <si>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</si>
  <si>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</si>
  <si>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</si>
  <si>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</si>
  <si>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</si>
  <si>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</si>
  <si>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</si>
  <si>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</si>
  <si>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</si>
  <si>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</si>
  <si>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</si>
  <si>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</si>
  <si>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</si>
  <si>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</si>
  <si>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</si>
  <si>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</si>
  <si>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</si>
  <si>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</si>
  <si>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</si>
  <si>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</si>
  <si>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</si>
  <si>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</si>
  <si>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</si>
  <si>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</si>
  <si>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</si>
  <si>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</si>
  <si>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</si>
  <si>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</si>
  <si>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</si>
  <si>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</si>
  <si>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</si>
  <si>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</si>
  <si>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</si>
  <si>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</si>
  <si>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</si>
  <si>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</si>
  <si>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</si>
  <si>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</si>
  <si>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</si>
  <si>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</si>
  <si>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</si>
  <si>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</si>
  <si>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</si>
  <si>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</si>
  <si>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</si>
  <si>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</si>
  <si>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</si>
  <si>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</si>
  <si>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</si>
  <si>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</si>
  <si>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</si>
  <si>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</si>
  <si>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</si>
  <si>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</si>
  <si>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</si>
  <si>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</si>
  <si>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</si>
  <si>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</si>
  <si>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</si>
  <si>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</si>
  <si>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</si>
  <si>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</si>
  <si>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</si>
  <si>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</si>
  <si>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</si>
  <si>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</si>
  <si>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</si>
  <si>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</si>
  <si>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</si>
  <si>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</si>
  <si>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</si>
  <si>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</si>
  <si>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</si>
  <si>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</si>
  <si>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</si>
  <si>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</si>
  <si>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</si>
  <si>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</si>
  <si>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</si>
  <si>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</si>
  <si>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</si>
  <si>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</si>
  <si>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</si>
  <si>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</si>
  <si>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</si>
  <si>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</si>
  <si>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</si>
  <si>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</si>
  <si>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</si>
  <si>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</si>
  <si>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</si>
  <si>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</si>
  <si>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</si>
  <si>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</si>
  <si>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</si>
  <si>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</si>
  <si>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</si>
  <si>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</si>
  <si>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</si>
  <si>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</si>
  <si>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</si>
  <si>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</si>
  <si>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</si>
  <si>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</si>
  <si>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</si>
  <si>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</si>
  <si>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</si>
  <si>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</si>
  <si>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</si>
  <si>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</si>
  <si>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</si>
  <si>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</si>
  <si>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</si>
  <si>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</si>
  <si>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</si>
  <si>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</si>
  <si>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</si>
  <si>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</si>
  <si>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</si>
  <si>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</si>
  <si>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</si>
  <si>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</si>
  <si>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</si>
  <si>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</si>
  <si>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</si>
  <si>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</si>
  <si>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</si>
  <si>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</si>
  <si>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</si>
  <si>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</si>
  <si>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</si>
  <si>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</si>
  <si>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</si>
  <si>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</si>
  <si>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</si>
  <si>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</si>
  <si>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</si>
  <si>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</si>
  <si>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</si>
  <si>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</si>
  <si>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</si>
  <si>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</si>
  <si>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</si>
  <si>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</si>
  <si>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</si>
  <si>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</si>
  <si>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</si>
  <si>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</si>
  <si>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</si>
  <si>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</si>
  <si>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</si>
  <si>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</si>
  <si>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</si>
  <si>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</si>
  <si>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</si>
  <si>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</si>
  <si>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</si>
  <si>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</si>
  <si>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</si>
  <si>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</si>
  <si>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</si>
  <si>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</si>
  <si>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</si>
  <si>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</si>
  <si>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</si>
  <si>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</si>
  <si>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</si>
  <si>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</si>
  <si>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</si>
  <si>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</si>
  <si>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</si>
  <si>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</si>
  <si>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</si>
  <si>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</si>
  <si>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</si>
  <si>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</si>
  <si>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</si>
  <si>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</si>
  <si>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</si>
  <si>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</si>
  <si>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</si>
  <si>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</si>
  <si>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</si>
  <si>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</si>
  <si>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</si>
  <si>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</si>
  <si>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</si>
  <si>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</si>
  <si>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</si>
  <si>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</si>
  <si>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</si>
  <si>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</si>
  <si>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</si>
  <si>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</si>
  <si>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</si>
  <si>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</si>
  <si>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</si>
  <si>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</si>
  <si>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</si>
  <si>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</si>
  <si>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</si>
  <si>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</si>
  <si>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</si>
  <si>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</si>
  <si>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</si>
  <si>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</si>
  <si>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</si>
  <si>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</si>
  <si>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</si>
  <si>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</si>
  <si>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</si>
  <si>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</si>
  <si>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</si>
  <si>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</si>
  <si>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</si>
  <si>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</si>
  <si>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</si>
  <si>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</si>
  <si>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</si>
  <si>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</si>
  <si>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</si>
  <si>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</si>
  <si>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</si>
  <si>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</si>
  <si>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</si>
  <si>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</si>
  <si>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</si>
  <si>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</si>
  <si>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</si>
  <si>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</si>
  <si>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</si>
  <si>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</si>
  <si>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</si>
  <si>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</si>
  <si>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</si>
  <si>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</si>
  <si>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</si>
  <si>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</si>
  <si>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</si>
  <si>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</si>
  <si>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</si>
  <si>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</si>
  <si>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</si>
  <si>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</si>
  <si>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</si>
  <si>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</si>
  <si>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</si>
  <si>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</si>
  <si>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</si>
  <si>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</si>
  <si>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</si>
  <si>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</si>
  <si>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</si>
  <si>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</si>
  <si>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</si>
  <si>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</si>
  <si>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</si>
  <si>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</si>
  <si>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</si>
  <si>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</si>
  <si>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</si>
  <si>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</si>
  <si>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</si>
  <si>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</si>
  <si>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</si>
  <si>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</si>
  <si>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</si>
  <si>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</si>
  <si>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</si>
  <si>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</si>
  <si>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</si>
  <si>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</si>
  <si>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</si>
  <si>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</si>
  <si>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</si>
  <si>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</si>
  <si>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</si>
  <si>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</si>
  <si>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</si>
  <si>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</si>
  <si>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</si>
  <si>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</si>
  <si>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</si>
  <si>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</si>
  <si>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</si>
  <si>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</si>
  <si>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</si>
  <si>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</si>
  <si>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</si>
  <si>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</si>
  <si>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</si>
  <si>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</si>
  <si>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</si>
  <si>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</si>
  <si>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</si>
  <si>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</si>
  <si>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</si>
  <si>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</si>
  <si>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</si>
  <si>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</si>
  <si>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</si>
  <si>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</si>
  <si>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</si>
  <si>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</si>
  <si>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</si>
  <si>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</si>
  <si>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</si>
  <si>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</si>
  <si>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</si>
  <si>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</si>
  <si>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</si>
  <si>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</si>
  <si>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</si>
  <si>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</si>
  <si>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</si>
  <si>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</si>
  <si>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</si>
  <si>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</si>
  <si>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</si>
  <si>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</si>
  <si>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</si>
  <si>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</si>
  <si>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</si>
  <si>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</si>
  <si>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</si>
  <si>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</si>
  <si>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</si>
  <si>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</si>
  <si>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</si>
  <si>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</si>
  <si>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</si>
  <si>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</si>
  <si>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</si>
  <si>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</si>
  <si>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</si>
  <si>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</si>
  <si>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</si>
  <si>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</si>
  <si>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</si>
  <si>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</si>
  <si>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</si>
  <si>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</si>
  <si>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</si>
  <si>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</si>
  <si>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</si>
  <si>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</si>
  <si>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</si>
  <si>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</si>
  <si>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</si>
  <si>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</si>
  <si>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</si>
  <si>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</si>
  <si>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</si>
  <si>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</si>
  <si>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</si>
  <si>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</si>
  <si>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</si>
  <si>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</si>
  <si>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</si>
  <si>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</si>
  <si>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</si>
  <si>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</si>
  <si>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</si>
  <si>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</si>
  <si>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</si>
  <si>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</si>
  <si>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</si>
  <si>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</si>
  <si>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</si>
  <si>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</si>
  <si>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</si>
  <si>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</si>
  <si>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</si>
  <si>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</si>
  <si>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</si>
  <si>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</si>
  <si>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</si>
  <si>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</si>
  <si>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</si>
  <si>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</si>
  <si>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</si>
  <si>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</si>
  <si>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</si>
  <si>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</si>
  <si>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</si>
  <si>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</si>
  <si>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</si>
  <si>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</si>
  <si>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</si>
  <si>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</si>
  <si>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</si>
  <si>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</si>
  <si>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</si>
  <si>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</si>
  <si>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</si>
  <si>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</si>
  <si>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</si>
  <si>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</si>
  <si>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</si>
  <si>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</si>
  <si>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</si>
  <si>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</si>
  <si>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</si>
  <si>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</si>
  <si>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</si>
  <si>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</si>
  <si>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</si>
  <si>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</si>
  <si>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</si>
  <si>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</si>
  <si>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</si>
  <si>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</si>
  <si>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</si>
  <si>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</si>
  <si>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</si>
  <si>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</si>
  <si>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</si>
  <si>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</si>
  <si>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</si>
  <si>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</si>
  <si>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</si>
  <si>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</si>
  <si>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</si>
  <si>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</si>
  <si>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</si>
  <si>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</si>
  <si>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</si>
  <si>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</si>
  <si>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</si>
  <si>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</si>
  <si>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</si>
  <si>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</si>
  <si>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</si>
  <si>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</si>
  <si>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</si>
  <si>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</si>
  <si>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</si>
  <si>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</si>
  <si>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</si>
  <si>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</si>
  <si>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</si>
  <si>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</si>
  <si>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</si>
  <si>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</si>
  <si>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</si>
  <si>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</si>
  <si>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</si>
  <si>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</si>
  <si>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</si>
  <si>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</si>
  <si>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</si>
  <si>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</si>
  <si>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</si>
  <si>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</si>
  <si>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</si>
  <si>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</si>
  <si>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</si>
  <si>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</si>
  <si>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</si>
  <si>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</si>
  <si>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</si>
  <si>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</si>
  <si>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</si>
  <si>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</si>
  <si>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</si>
  <si>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</si>
  <si>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</si>
  <si>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</si>
  <si>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</si>
  <si>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</si>
  <si>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</si>
  <si>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</si>
  <si>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</si>
  <si>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</si>
  <si>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</si>
  <si>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</si>
  <si>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</si>
  <si>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</si>
  <si>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</si>
  <si>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</si>
  <si>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</si>
  <si>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</si>
  <si>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</si>
  <si>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</si>
  <si>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</si>
  <si>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</si>
  <si>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</si>
  <si>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</si>
  <si>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</si>
  <si>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</si>
  <si>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</si>
  <si>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</si>
  <si>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</si>
  <si>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</si>
  <si>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</si>
  <si>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</si>
  <si>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</si>
  <si>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</si>
  <si>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</si>
  <si>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</si>
  <si>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</si>
  <si>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</si>
  <si>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</si>
  <si>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</si>
  <si>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</si>
  <si>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</si>
  <si>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</si>
  <si>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</si>
  <si>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</si>
  <si>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</si>
  <si>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</si>
  <si>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</si>
  <si>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</si>
  <si>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</si>
  <si>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</si>
  <si>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</si>
  <si>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</si>
  <si>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</si>
  <si>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</si>
  <si>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</si>
  <si>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</si>
  <si>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</si>
  <si>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</si>
  <si>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</si>
  <si>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</si>
  <si>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</si>
  <si>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</si>
  <si>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</si>
  <si>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</si>
  <si>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</si>
  <si>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</si>
  <si>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</si>
  <si>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</si>
  <si>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</si>
  <si>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</si>
  <si>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</si>
  <si>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</si>
  <si>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</si>
  <si>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</si>
  <si>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</si>
  <si>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</si>
  <si>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</si>
  <si>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</si>
  <si>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</si>
  <si>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</si>
  <si>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</si>
  <si>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</si>
  <si>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</si>
  <si>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</si>
  <si>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</si>
  <si>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</si>
  <si>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</si>
  <si>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</si>
  <si>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</si>
  <si>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</si>
  <si>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</si>
  <si>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</si>
  <si>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</si>
  <si>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</si>
  <si>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</si>
  <si>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</si>
  <si>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</si>
  <si>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</si>
  <si>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</si>
  <si>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</si>
  <si>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</si>
  <si>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</si>
  <si>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</si>
  <si>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</si>
  <si>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</si>
  <si>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</si>
  <si>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</si>
  <si>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</si>
  <si>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</si>
  <si>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</si>
  <si>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</si>
  <si>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</si>
  <si>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</si>
  <si>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</si>
  <si>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</si>
  <si>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</si>
  <si>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</si>
  <si>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</si>
  <si>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</si>
  <si>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</si>
  <si>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</si>
  <si>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</si>
  <si>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</si>
  <si>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</si>
  <si>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</si>
  <si>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</si>
  <si>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</si>
  <si>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</si>
  <si>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</si>
  <si>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</si>
  <si>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</si>
  <si>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</si>
  <si>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</si>
  <si>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</si>
  <si>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</si>
  <si>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</si>
  <si>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</si>
  <si>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</si>
  <si>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</si>
  <si>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</si>
  <si>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</si>
  <si>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</si>
  <si>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</si>
  <si>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</si>
  <si>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</si>
  <si>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</si>
  <si>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</si>
  <si>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</si>
  <si>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</si>
  <si>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</si>
  <si>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</si>
  <si>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</si>
  <si>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</si>
  <si>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</si>
  <si>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</si>
  <si>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</si>
  <si>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</si>
  <si>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</si>
  <si>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</si>
  <si>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</si>
  <si>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</si>
  <si>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</si>
  <si>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</si>
  <si>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</si>
  <si>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</si>
  <si>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</si>
  <si>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</si>
  <si>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</si>
  <si>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</si>
  <si>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</si>
  <si>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</si>
  <si>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</si>
  <si>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</si>
  <si>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</si>
  <si>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</si>
  <si>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</si>
  <si>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</si>
  <si>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</si>
  <si>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</si>
  <si>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</si>
  <si>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</si>
  <si>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</si>
  <si>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</si>
  <si>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</si>
  <si>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</si>
  <si>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</si>
  <si>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</si>
  <si>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</si>
  <si>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</si>
  <si>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</si>
  <si>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</si>
  <si>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</si>
  <si>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</si>
  <si>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</si>
  <si>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</si>
  <si>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</si>
  <si>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</si>
  <si>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</si>
  <si>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</si>
  <si>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</si>
  <si>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</si>
  <si>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</si>
  <si>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</si>
  <si>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</si>
  <si>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</si>
  <si>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</si>
  <si>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</si>
  <si>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</si>
  <si>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</si>
  <si>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</si>
  <si>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</si>
  <si>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</si>
  <si>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</si>
  <si>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</si>
  <si>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</si>
  <si>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</si>
  <si>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</si>
  <si>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</si>
  <si>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</si>
  <si>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</si>
  <si>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</si>
  <si>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</si>
  <si>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</si>
  <si>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</si>
  <si>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</si>
  <si>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</si>
  <si>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</si>
  <si>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</si>
  <si>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</si>
  <si>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</si>
  <si>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</si>
  <si>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</si>
  <si>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</si>
  <si>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</si>
  <si>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</si>
  <si>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</si>
  <si>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</si>
  <si>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</si>
  <si>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</si>
  <si>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</si>
  <si>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</si>
  <si>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</si>
  <si>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</si>
  <si>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</si>
  <si>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</si>
  <si>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</si>
  <si>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</si>
  <si>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</si>
  <si>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</si>
  <si>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</si>
  <si>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</si>
  <si>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</si>
  <si>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</si>
  <si>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</si>
  <si>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</si>
  <si>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</si>
  <si>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</si>
  <si>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</si>
  <si>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</si>
  <si>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</si>
  <si>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</si>
  <si>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</si>
  <si>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</si>
  <si>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</si>
  <si>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</si>
  <si>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</si>
  <si>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</si>
  <si>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</si>
  <si>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</si>
  <si>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</si>
  <si>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</si>
  <si>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</si>
  <si>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</si>
  <si>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</si>
  <si>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</si>
  <si>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</si>
  <si>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</si>
  <si>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</si>
  <si>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</si>
  <si>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</si>
  <si>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</si>
  <si>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</si>
  <si>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</si>
  <si>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</si>
  <si>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</si>
  <si>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</si>
  <si>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</si>
  <si>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</si>
  <si>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</si>
  <si>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</si>
  <si>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</si>
  <si>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</si>
  <si>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</si>
  <si>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</si>
  <si>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</si>
  <si>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</si>
  <si>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</si>
  <si>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</si>
  <si>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</si>
  <si>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</si>
  <si>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</si>
  <si>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</si>
  <si>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</si>
  <si>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</si>
  <si>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</si>
  <si>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</si>
  <si>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</si>
  <si>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</si>
  <si>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</si>
  <si>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</si>
  <si>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</si>
  <si>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</si>
  <si>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</si>
  <si>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</si>
  <si>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</si>
  <si>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</si>
  <si>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</si>
  <si>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</si>
  <si>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</si>
  <si>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</si>
  <si>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</si>
  <si>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</si>
  <si>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</si>
  <si>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</si>
  <si>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</si>
  <si>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</si>
  <si>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</si>
  <si>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</si>
  <si>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</si>
  <si>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</si>
  <si>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</si>
  <si>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</si>
  <si>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</si>
  <si>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</si>
  <si>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</si>
  <si>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</si>
  <si>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</si>
  <si>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</si>
  <si>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</si>
  <si>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</si>
  <si>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</si>
  <si>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</si>
  <si>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</si>
  <si>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</si>
  <si>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</si>
  <si>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</si>
  <si>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</si>
  <si>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</si>
  <si>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</si>
  <si>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</si>
  <si>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</si>
  <si>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</si>
  <si>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</si>
  <si>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</si>
  <si>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</si>
  <si>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</si>
  <si>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</si>
  <si>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</si>
  <si>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</si>
  <si>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</si>
  <si>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</si>
  <si>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</si>
  <si>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</si>
  <si>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</si>
  <si>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</si>
  <si>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</si>
  <si>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</si>
  <si>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</si>
  <si>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</si>
  <si>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</si>
  <si>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</si>
  <si>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</si>
  <si>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</si>
  <si>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</si>
  <si>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</si>
  <si>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</si>
  <si>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</si>
  <si>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</si>
  <si>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</si>
  <si>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</si>
  <si>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</si>
  <si>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</si>
  <si>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</si>
  <si>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</si>
  <si>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</si>
  <si>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</si>
  <si>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</si>
  <si>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</si>
  <si>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</si>
  <si>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</si>
  <si>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</si>
  <si>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</si>
  <si>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</si>
  <si>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</si>
  <si>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</si>
  <si>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</si>
  <si>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</si>
  <si>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</si>
  <si>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</si>
  <si>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</si>
  <si>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</si>
  <si>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</si>
  <si>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</si>
  <si>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</si>
  <si>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</si>
  <si>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</si>
  <si>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</si>
  <si>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</si>
  <si>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</si>
  <si>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</si>
  <si>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</si>
  <si>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</si>
  <si>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</si>
  <si>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</si>
  <si>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</si>
  <si>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</si>
  <si>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</si>
  <si>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</si>
  <si>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</si>
  <si>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</si>
  <si>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</si>
  <si>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</si>
  <si>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</si>
  <si>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</si>
  <si>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</si>
  <si>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</si>
  <si>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</si>
  <si>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</si>
  <si>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</si>
  <si>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</si>
  <si>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</si>
  <si>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</si>
  <si>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</si>
  <si>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</si>
  <si>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</si>
  <si>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</si>
  <si>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</si>
  <si>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</si>
  <si>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</si>
  <si>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</si>
  <si>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</si>
  <si>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</si>
  <si>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</si>
  <si>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</si>
  <si>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</si>
  <si>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</si>
  <si>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</si>
  <si>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</si>
  <si>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</si>
  <si>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</si>
  <si>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</si>
  <si>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</si>
  <si>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</si>
  <si>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</si>
  <si>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</si>
  <si>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</si>
  <si>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</si>
  <si>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</si>
  <si>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</si>
  <si>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</si>
  <si>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</si>
  <si>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</si>
  <si>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</si>
  <si>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</si>
  <si>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</si>
  <si>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</si>
  <si>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</si>
  <si>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</si>
  <si>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</si>
  <si>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</si>
  <si>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</si>
  <si>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</si>
  <si>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</si>
  <si>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</si>
  <si>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</si>
  <si>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</si>
  <si>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</si>
  <si>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</si>
  <si>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</si>
  <si>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</si>
  <si>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</si>
  <si>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</si>
  <si>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</si>
  <si>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</si>
  <si>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</si>
  <si>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</si>
  <si>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</si>
  <si>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</si>
  <si>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</si>
  <si>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</si>
  <si>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</si>
  <si>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</si>
  <si>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</si>
  <si>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</si>
  <si>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</si>
  <si>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</si>
  <si>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</si>
  <si>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</si>
  <si>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</si>
  <si>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</si>
  <si>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</si>
  <si>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</si>
  <si>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</si>
  <si>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</si>
  <si>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</si>
  <si>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</si>
  <si>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</si>
  <si>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</si>
  <si>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</si>
  <si>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</si>
  <si>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</si>
  <si>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</si>
  <si>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</si>
  <si>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</si>
  <si>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</si>
  <si>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</si>
  <si>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</si>
  <si>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</si>
  <si>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</si>
  <si>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</si>
  <si>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</si>
  <si>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</si>
  <si>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</si>
  <si>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</si>
  <si>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</si>
  <si>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</si>
  <si>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</si>
  <si>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</si>
  <si>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</si>
  <si>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</si>
  <si>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</si>
  <si>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</si>
  <si>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</si>
  <si>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</si>
  <si>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</si>
  <si>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</si>
  <si>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</si>
  <si>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</si>
  <si>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</si>
  <si>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</si>
  <si>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</si>
  <si>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</si>
  <si>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</si>
  <si>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</si>
  <si>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</si>
  <si>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</si>
  <si>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</si>
  <si>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</si>
  <si>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</si>
  <si>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</si>
  <si>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</si>
  <si>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</si>
  <si>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</si>
  <si>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</si>
  <si>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</si>
  <si>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</si>
  <si>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</si>
  <si>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</si>
  <si>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</si>
  <si>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</si>
  <si>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</si>
  <si>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</si>
  <si>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</si>
  <si>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</si>
  <si>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</si>
  <si>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</si>
  <si>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</si>
  <si>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</si>
  <si>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</si>
  <si>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</si>
  <si>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</si>
  <si>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</si>
  <si>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</si>
  <si>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</si>
  <si>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</si>
  <si>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</si>
  <si>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</si>
  <si>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</si>
  <si>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</si>
  <si>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</si>
  <si>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</si>
  <si>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</si>
  <si>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</si>
  <si>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</si>
  <si>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</si>
  <si>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</si>
  <si>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</si>
  <si>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</si>
  <si>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</si>
  <si>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</si>
  <si>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</si>
  <si>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</si>
  <si>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</si>
  <si>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</si>
  <si>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</si>
  <si>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</si>
  <si>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</si>
  <si>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</si>
  <si>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</si>
  <si>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</si>
  <si>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</si>
  <si>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</si>
  <si>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</si>
  <si>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</si>
  <si>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</si>
  <si>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</si>
  <si>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</si>
  <si>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</si>
  <si>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</si>
  <si>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</si>
  <si>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</si>
  <si>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</si>
  <si>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</si>
  <si>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</si>
  <si>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</si>
  <si>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</si>
  <si>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</si>
  <si>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</si>
  <si>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</si>
  <si>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</si>
  <si>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</si>
  <si>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</si>
  <si>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</si>
  <si>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</si>
  <si>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</si>
  <si>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</si>
  <si>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</si>
  <si>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</si>
  <si>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</si>
  <si>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</si>
  <si>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</si>
  <si>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</si>
  <si>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</si>
  <si>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</si>
  <si>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</si>
  <si>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</si>
  <si>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</si>
  <si>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</si>
  <si>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</si>
  <si>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</si>
  <si>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</si>
  <si>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</si>
  <si>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</si>
  <si>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</si>
  <si>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</si>
  <si>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</si>
  <si>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</si>
  <si>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</si>
  <si>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</si>
  <si>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</si>
  <si>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</si>
  <si>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</si>
  <si>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</si>
  <si>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</si>
  <si>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</si>
  <si>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</si>
  <si>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</si>
  <si>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</si>
  <si>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</si>
  <si>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</si>
  <si>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</si>
  <si>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</si>
  <si>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</si>
  <si>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</si>
  <si>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</si>
  <si>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</si>
  <si>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</si>
  <si>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</si>
  <si>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</si>
  <si>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</si>
  <si>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</si>
  <si>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</si>
  <si>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</si>
  <si>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</si>
  <si>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</si>
  <si>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</si>
  <si>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</si>
  <si>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</si>
  <si>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</si>
  <si>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</si>
  <si>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</si>
  <si>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</si>
  <si>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</si>
  <si>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</si>
  <si>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</si>
  <si>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</si>
  <si>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</si>
  <si>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</si>
  <si>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</si>
  <si>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</si>
  <si>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</si>
  <si>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</si>
  <si>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</si>
  <si>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</si>
  <si>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</si>
  <si>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</si>
  <si>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</si>
  <si>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</si>
  <si>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</si>
  <si>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</si>
  <si>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</si>
  <si>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</si>
  <si>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</si>
  <si>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</si>
  <si>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</si>
  <si>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</si>
  <si>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</si>
  <si>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</si>
  <si>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</si>
  <si>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</si>
  <si>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</si>
  <si>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</si>
  <si>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</si>
  <si>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</si>
  <si>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</si>
  <si>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</si>
  <si>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</si>
  <si>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</si>
  <si>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</si>
  <si>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</si>
  <si>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</si>
  <si>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</si>
  <si>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</si>
  <si>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</si>
  <si>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</si>
  <si>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</si>
  <si>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</si>
  <si>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</si>
  <si>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</si>
  <si>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</si>
  <si>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</si>
  <si>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</si>
  <si>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</si>
  <si>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</si>
  <si>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</si>
  <si>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</si>
  <si>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</si>
  <si>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</si>
  <si>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</si>
  <si>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</si>
  <si>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</si>
  <si>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</si>
  <si>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</si>
  <si>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</si>
  <si>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</si>
  <si>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</si>
  <si>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</si>
  <si>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</si>
  <si>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</si>
  <si>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</si>
  <si>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</si>
  <si>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</si>
  <si>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</si>
  <si>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</si>
  <si>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</si>
  <si>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</si>
  <si>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</si>
  <si>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</si>
  <si>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</si>
  <si>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</si>
  <si>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</si>
  <si>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</si>
  <si>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</si>
  <si>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</si>
  <si>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</si>
  <si>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</si>
  <si>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</si>
  <si>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</si>
  <si>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</si>
  <si>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</si>
  <si>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</si>
  <si>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</si>
  <si>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</si>
  <si>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</si>
  <si>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</si>
  <si>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</si>
  <si>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</si>
  <si>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</si>
  <si>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</si>
  <si>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</si>
  <si>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</si>
  <si>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</si>
  <si>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</si>
  <si>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</si>
  <si>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</si>
  <si>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</si>
  <si>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</si>
  <si>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</si>
  <si>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</si>
  <si>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</si>
  <si>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</si>
  <si>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</si>
  <si>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</si>
  <si>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</si>
  <si>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</si>
  <si>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</si>
  <si>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</si>
  <si>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</si>
  <si>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</si>
  <si>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</si>
  <si>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</si>
  <si>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</si>
  <si>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</si>
  <si>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</si>
  <si>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</si>
  <si>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</si>
  <si>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</si>
  <si>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</si>
  <si>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</si>
  <si>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</si>
  <si>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</si>
  <si>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</si>
  <si>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</si>
  <si>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</si>
  <si>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</si>
  <si>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</si>
  <si>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</si>
  <si>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</si>
  <si>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</si>
  <si>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</si>
  <si>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</si>
  <si>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</si>
  <si>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</si>
  <si>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</si>
  <si>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</si>
  <si>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</si>
  <si>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</si>
  <si>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</si>
  <si>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</si>
  <si>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</si>
  <si>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</si>
  <si>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</si>
  <si>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</si>
  <si>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</si>
  <si>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</si>
  <si>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</si>
  <si>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</si>
  <si>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</si>
  <si>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</si>
  <si>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</si>
  <si>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</si>
  <si>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</si>
  <si>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</si>
  <si>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</si>
  <si>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</si>
  <si>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</si>
  <si>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</si>
  <si>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</si>
  <si>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</si>
  <si>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</si>
  <si>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</si>
  <si>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</si>
  <si>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</si>
  <si>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</si>
  <si>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</si>
  <si>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</si>
  <si>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</si>
  <si>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</si>
  <si>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</si>
  <si>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</si>
  <si>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</si>
  <si>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</si>
  <si>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</si>
  <si>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</si>
  <si>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</si>
  <si>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</si>
  <si>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</si>
  <si>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</si>
  <si>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</si>
  <si>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</si>
  <si>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</si>
  <si>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</si>
  <si>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</si>
  <si>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</si>
  <si>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</si>
  <si>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</si>
  <si>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</si>
  <si>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</si>
  <si>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</si>
  <si>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</si>
  <si>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</si>
  <si>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</si>
  <si>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</si>
  <si>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</si>
  <si>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</si>
  <si>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</si>
  <si>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</si>
  <si>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</si>
  <si>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</si>
  <si>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</si>
  <si>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</si>
  <si>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</si>
  <si>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</si>
  <si>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</si>
  <si>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</si>
  <si>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</si>
  <si>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</si>
  <si>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</si>
  <si>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</si>
  <si>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</si>
  <si>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</si>
  <si>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</si>
  <si>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</si>
  <si>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</si>
  <si>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</si>
  <si>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</si>
  <si>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</si>
  <si>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</si>
  <si>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</si>
  <si>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</si>
  <si>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</si>
  <si>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</si>
  <si>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</si>
  <si>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</si>
  <si>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</si>
  <si>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</si>
  <si>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</si>
  <si>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</si>
  <si>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</si>
  <si>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</si>
  <si>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</si>
  <si>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</si>
  <si>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</si>
  <si>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</si>
  <si>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</si>
  <si>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</si>
  <si>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</si>
  <si>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</si>
  <si>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</si>
  <si>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</si>
  <si>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</si>
  <si>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</si>
  <si>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</si>
  <si>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</si>
  <si>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</si>
  <si>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</si>
  <si>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</si>
  <si>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</si>
  <si>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</si>
  <si>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</si>
  <si>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</si>
  <si>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</si>
  <si>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</si>
  <si>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</si>
  <si>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</si>
  <si>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</si>
  <si>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</si>
  <si>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</si>
  <si>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</si>
  <si>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</si>
  <si>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</si>
  <si>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</si>
  <si>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</si>
  <si>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</si>
  <si>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</si>
  <si>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</si>
  <si>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</si>
  <si>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</si>
  <si>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</si>
  <si>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</si>
  <si>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</si>
  <si>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</si>
  <si>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</si>
  <si>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</si>
  <si>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</si>
  <si>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</si>
  <si>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</si>
  <si>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</si>
  <si>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</si>
  <si>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</si>
  <si>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</si>
  <si>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</si>
  <si>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</si>
  <si>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</si>
  <si>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</si>
  <si>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</si>
  <si>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</si>
  <si>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</si>
  <si>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</si>
  <si>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</si>
  <si>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</si>
  <si>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</si>
  <si>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</si>
  <si>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</si>
  <si>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</si>
  <si>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</si>
  <si>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</si>
  <si>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</si>
  <si>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</si>
  <si>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</si>
  <si>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</si>
  <si>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</si>
  <si>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</si>
  <si>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</si>
  <si>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</si>
  <si>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</si>
  <si>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</si>
  <si>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</si>
  <si>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</si>
  <si>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</si>
  <si>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</si>
  <si>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</si>
  <si>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</si>
  <si>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</si>
  <si>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</si>
  <si>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</si>
  <si>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</si>
  <si>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</si>
  <si>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</si>
  <si>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</si>
  <si>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</si>
  <si>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</si>
  <si>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</si>
  <si>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</si>
  <si>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</si>
  <si>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</si>
  <si>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</si>
  <si>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</si>
  <si>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</si>
  <si>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</si>
  <si>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</si>
  <si>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</si>
  <si>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</si>
  <si>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</si>
  <si>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</si>
  <si>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</si>
  <si>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</si>
  <si>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</si>
  <si>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</si>
  <si>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</si>
  <si>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</si>
  <si>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</si>
  <si>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</si>
  <si>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</si>
  <si>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</si>
  <si>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</si>
  <si>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</si>
  <si>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</si>
  <si>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</si>
  <si>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</si>
  <si>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</si>
  <si>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</si>
  <si>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</si>
  <si>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</si>
  <si>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</si>
  <si>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</si>
  <si>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</si>
  <si>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</si>
  <si>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</si>
  <si>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</si>
  <si>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</si>
  <si>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</si>
  <si>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</si>
  <si>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</si>
  <si>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</si>
  <si>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</si>
  <si>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</si>
  <si>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</si>
  <si>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</si>
  <si>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</si>
  <si>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</si>
  <si>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</si>
  <si>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</si>
  <si>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</si>
  <si>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</si>
  <si>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</si>
  <si>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</si>
  <si>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</si>
  <si>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</si>
  <si>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</si>
  <si>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</si>
  <si>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</si>
  <si>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</si>
  <si>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</si>
  <si>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</si>
  <si>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</si>
  <si>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</si>
  <si>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</si>
  <si>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</si>
  <si>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</si>
  <si>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</si>
  <si>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</si>
  <si>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</si>
  <si>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</si>
  <si>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</si>
  <si>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</si>
  <si>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</si>
  <si>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</si>
  <si>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</si>
  <si>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</si>
  <si>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</si>
  <si>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</si>
  <si>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</si>
  <si>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</si>
  <si>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</si>
  <si>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</si>
  <si>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</si>
  <si>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</si>
  <si>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</si>
  <si>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</si>
  <si>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</si>
  <si>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</si>
  <si>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</si>
  <si>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</si>
  <si>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</si>
  <si>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</si>
  <si>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</si>
  <si>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</si>
  <si>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</si>
  <si>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</si>
  <si>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</si>
  <si>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</si>
  <si>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</si>
  <si>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</si>
  <si>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</si>
  <si>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</si>
  <si>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</si>
  <si>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</si>
  <si>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</si>
  <si>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</si>
  <si>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</si>
  <si>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</si>
  <si>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</si>
  <si>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</si>
  <si>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</si>
  <si>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</si>
  <si>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</si>
  <si>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</si>
  <si>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</si>
  <si>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</si>
  <si>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</si>
  <si>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</si>
  <si>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</si>
  <si>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</si>
  <si>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</si>
  <si>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</si>
  <si>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</si>
  <si>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</si>
  <si>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</si>
  <si>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</si>
  <si>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</si>
  <si>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</si>
  <si>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</si>
  <si>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</si>
  <si>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</si>
  <si>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</si>
  <si>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</si>
  <si>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</si>
  <si>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</si>
  <si>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</si>
  <si>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</si>
  <si>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</si>
  <si>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</si>
  <si>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</si>
  <si>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</si>
  <si>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</si>
  <si>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</si>
  <si>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</si>
  <si>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</si>
  <si>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</si>
  <si>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</si>
  <si>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</si>
  <si>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</si>
  <si>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</si>
  <si>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</si>
  <si>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</si>
  <si>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</si>
  <si>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</si>
  <si>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</si>
  <si>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</si>
  <si>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</si>
  <si>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</si>
  <si>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</si>
  <si>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</si>
  <si>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</si>
  <si>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</si>
  <si>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</si>
  <si>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</si>
  <si>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</si>
  <si>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</si>
  <si>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</si>
  <si>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</si>
  <si>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</si>
  <si>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</si>
  <si>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</si>
  <si>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</si>
  <si>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</si>
  <si>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</si>
  <si>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</si>
  <si>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</si>
  <si>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</si>
  <si>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</si>
  <si>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</si>
  <si>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</si>
  <si>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</si>
  <si>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</si>
  <si>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</si>
  <si>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</si>
  <si>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</si>
  <si>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</si>
  <si>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</si>
  <si>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</si>
  <si>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</si>
  <si>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</si>
  <si>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</si>
  <si>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</si>
  <si>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</si>
  <si>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</si>
  <si>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</si>
  <si>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</si>
  <si>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</si>
  <si>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</si>
  <si>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</si>
  <si>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</si>
  <si>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</si>
  <si>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</si>
  <si>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</si>
  <si>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</si>
  <si>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</si>
  <si>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</si>
  <si>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</si>
  <si>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</si>
  <si>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</si>
  <si>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</si>
  <si>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</si>
  <si>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</si>
  <si>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</si>
  <si>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</si>
  <si>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</si>
  <si>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</si>
  <si>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</si>
  <si>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</si>
  <si>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</si>
  <si>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</si>
  <si>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</si>
  <si>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</si>
  <si>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</si>
  <si>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</si>
  <si>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</si>
  <si>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</si>
  <si>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</si>
  <si>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</si>
  <si>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</si>
  <si>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</si>
  <si>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</si>
  <si>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</si>
  <si>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</si>
  <si>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</si>
  <si>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</si>
  <si>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</si>
  <si>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</si>
  <si>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</si>
  <si>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</si>
  <si>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</si>
  <si>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</si>
  <si>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</si>
  <si>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</si>
  <si>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</si>
  <si>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</si>
  <si>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</si>
  <si>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</si>
  <si>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</si>
  <si>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</si>
  <si>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</si>
  <si>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</si>
  <si>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</si>
  <si>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</si>
  <si>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</si>
  <si>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</si>
  <si>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</si>
  <si>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</si>
  <si>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</si>
  <si>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</si>
  <si>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</si>
  <si>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</si>
  <si>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</si>
  <si>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</si>
  <si>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</si>
  <si>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</si>
  <si>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</si>
  <si>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</si>
  <si>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</si>
  <si>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</si>
  <si>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</si>
  <si>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</si>
  <si>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</si>
  <si>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</si>
  <si>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</si>
  <si>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</si>
  <si>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</si>
  <si>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</si>
  <si>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</si>
  <si>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</si>
  <si>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</si>
  <si>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</si>
  <si>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</si>
  <si>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</si>
  <si>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</si>
  <si>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</si>
  <si>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</si>
  <si>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</si>
  <si>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</si>
  <si>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</si>
  <si>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</si>
  <si>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</si>
  <si>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</si>
  <si>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</si>
  <si>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</si>
  <si>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</si>
  <si>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</si>
  <si>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</si>
  <si>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</si>
  <si>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</si>
  <si>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</si>
  <si>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</si>
  <si>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</si>
  <si>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</si>
  <si>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</si>
  <si>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</si>
  <si>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</si>
  <si>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</si>
  <si>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</si>
  <si>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</si>
  <si>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</si>
  <si>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</si>
  <si>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</si>
  <si>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</si>
  <si>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</si>
  <si>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</si>
  <si>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</si>
  <si>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</si>
  <si>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</si>
  <si>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</si>
  <si>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</si>
  <si>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</si>
  <si>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</si>
  <si>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</si>
  <si>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</si>
  <si>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</si>
  <si>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</si>
  <si>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</si>
  <si>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</si>
  <si>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</si>
  <si>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</si>
  <si>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</si>
  <si>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</si>
  <si>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</si>
  <si>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</si>
  <si>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</si>
  <si>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</si>
  <si>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</si>
  <si>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</si>
  <si>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</si>
  <si>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</si>
  <si>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</si>
  <si>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</si>
  <si>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</si>
  <si>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</si>
  <si>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</si>
  <si>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</si>
  <si>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</si>
  <si>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</si>
  <si>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</si>
  <si>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</si>
  <si>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</si>
  <si>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</si>
  <si>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</si>
  <si>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</si>
  <si>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</si>
  <si>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</si>
  <si>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</si>
  <si>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</si>
  <si>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</si>
  <si>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</si>
  <si>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</si>
  <si>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</si>
  <si>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</si>
  <si>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</si>
  <si>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</si>
  <si>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</si>
  <si>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</si>
  <si>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</si>
  <si>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</si>
  <si>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</si>
  <si>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</si>
  <si>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</si>
  <si>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</si>
  <si>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</si>
  <si>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</si>
  <si>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</si>
  <si>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</si>
  <si>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</si>
  <si>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</si>
  <si>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</si>
  <si>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</si>
  <si>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</si>
  <si>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</si>
  <si>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</si>
  <si>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</si>
  <si>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</si>
  <si>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</si>
  <si>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</si>
  <si>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</si>
  <si>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</si>
  <si>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</si>
  <si>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</si>
  <si>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</si>
  <si>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</si>
  <si>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</si>
  <si>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</si>
  <si>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</si>
  <si>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</si>
  <si>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</si>
  <si>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</si>
  <si>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</si>
  <si>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</si>
  <si>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</si>
  <si>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</si>
  <si>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</si>
  <si>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</si>
  <si>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</si>
  <si>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</si>
  <si>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</si>
  <si>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</si>
  <si>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</si>
  <si>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</si>
  <si>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</si>
  <si>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</si>
  <si>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</si>
  <si>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</si>
  <si>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</si>
  <si>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</si>
  <si>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</si>
  <si>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</si>
  <si>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</si>
  <si>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</si>
  <si>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</si>
  <si>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</si>
  <si>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</si>
  <si>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</si>
  <si>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</si>
  <si>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</si>
  <si>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</si>
  <si>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</si>
  <si>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</si>
  <si>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</si>
  <si>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</si>
  <si>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</si>
  <si>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</si>
  <si>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</si>
  <si>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</si>
  <si>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</si>
  <si>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</si>
  <si>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</si>
  <si>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</si>
  <si>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</si>
  <si>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</si>
  <si>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</si>
  <si>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</si>
  <si>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</si>
  <si>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</si>
  <si>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</si>
  <si>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</si>
  <si>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</si>
  <si>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</si>
  <si>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</si>
  <si>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</si>
  <si>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</si>
  <si>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</si>
  <si>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</si>
  <si>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</si>
  <si>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</si>
  <si>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</si>
  <si>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</si>
  <si>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</si>
  <si>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</si>
  <si>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</si>
  <si>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</si>
  <si>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</si>
  <si>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</si>
  <si>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</si>
  <si>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</si>
  <si>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</si>
  <si>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</si>
  <si>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</si>
  <si>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</si>
  <si>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</si>
  <si>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</si>
  <si>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</si>
  <si>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</si>
  <si>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</si>
  <si>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</si>
  <si>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</si>
  <si>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</si>
  <si>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</si>
  <si>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</si>
  <si>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</si>
  <si>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</si>
  <si>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</si>
  <si>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</si>
  <si>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</si>
  <si>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</si>
  <si>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</si>
  <si>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</si>
  <si>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</si>
  <si>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</si>
  <si>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</si>
  <si>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</si>
  <si>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</si>
  <si>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</si>
  <si>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</si>
  <si>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</si>
  <si>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</si>
  <si>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</si>
  <si>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</si>
  <si>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</si>
  <si>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</si>
  <si>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</si>
  <si>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</si>
  <si>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</si>
  <si>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</si>
  <si>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</si>
  <si>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</si>
  <si>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</si>
  <si>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</si>
  <si>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</si>
  <si>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</si>
  <si>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</si>
  <si>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</si>
  <si>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</si>
  <si>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</si>
  <si>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</si>
  <si>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</si>
  <si>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</si>
  <si>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</si>
  <si>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</si>
  <si>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</si>
  <si>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</si>
  <si>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</si>
  <si>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</si>
  <si>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</si>
  <si>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</si>
  <si>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</si>
  <si>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</si>
  <si>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</si>
  <si>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</si>
  <si>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</si>
  <si>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</si>
  <si>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</si>
  <si>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</si>
  <si>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</si>
  <si>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</si>
  <si>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</si>
  <si>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</si>
  <si>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</si>
  <si>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</si>
  <si>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</si>
  <si>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</si>
  <si>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</si>
  <si>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</si>
  <si>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</si>
  <si>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</si>
  <si>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</si>
  <si>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</si>
  <si>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</si>
  <si>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</si>
  <si>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</si>
  <si>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</si>
  <si>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</si>
  <si>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</si>
  <si>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</si>
  <si>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</si>
  <si>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</si>
  <si>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</si>
  <si>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</si>
  <si>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</si>
  <si>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</si>
  <si>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</si>
  <si>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</si>
  <si>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</si>
  <si>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</si>
  <si>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</si>
  <si>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</si>
  <si>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</si>
  <si>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</si>
  <si>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</si>
  <si>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</si>
  <si>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</si>
  <si>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</si>
  <si>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</si>
  <si>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</si>
  <si>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</si>
  <si>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</si>
  <si>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</si>
  <si>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</si>
  <si>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</si>
  <si>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</si>
  <si>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</si>
  <si>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</si>
  <si>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</si>
  <si>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</si>
  <si>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</si>
  <si>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</si>
  <si>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</si>
  <si>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</si>
  <si>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</si>
  <si>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</si>
  <si>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</si>
  <si>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</si>
  <si>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</si>
  <si>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</si>
  <si>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</si>
  <si>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</si>
  <si>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</si>
  <si>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</si>
  <si>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</si>
  <si>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</si>
  <si>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</si>
  <si>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</si>
  <si>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</si>
  <si>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</si>
  <si>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</si>
  <si>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</si>
  <si>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</si>
  <si>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</si>
  <si>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</si>
  <si>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</si>
  <si>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</si>
  <si>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</si>
  <si>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</si>
  <si>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</si>
  <si>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</si>
  <si>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</si>
  <si>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Ivana Gundulića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</si>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</sst>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2058920.9900000002</v>
      </c>
      <c r="D2" s="7">
        <f>'PR-RAS'!E6</f>
        <v>2212187.77</v>
      </c>
      <c r="E2" s="7">
        <v>0</v>
      </c>
      <c r="F2" s="7">
        <v>0</v>
      </c>
      <c r="G2" s="8">
        <f t="shared" ref="G2:G274" si="0">(B2/1000)*(C2*1+D2*2)</f>
        <v>6483.2965300000005</v>
      </c>
      <c r="H2" s="8">
        <f t="shared" ref="H2:H274" si="1">ABS(C2-ROUND(C2,0))+ABS(D2-ROUND(D2,0))</f>
        <v>0.23999999975785613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1522622.31</v>
      </c>
      <c r="D45" s="2">
        <f>'PR-RAS'!E49</f>
        <v>1608753.25</v>
      </c>
      <c r="E45" s="2">
        <v>0</v>
      </c>
      <c r="F45" s="2">
        <v>0</v>
      </c>
      <c r="G45" s="3">
        <f t="shared" si="0"/>
        <v>208565.66764</v>
      </c>
      <c r="H45" s="3">
        <f t="shared" si="1"/>
        <v>0.56000000005587935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1502445.85</v>
      </c>
      <c r="D64" s="2">
        <f>'PR-RAS'!E68</f>
        <v>1572772.31</v>
      </c>
      <c r="E64" s="2">
        <v>0</v>
      </c>
      <c r="F64" s="2">
        <v>0</v>
      </c>
      <c r="G64" s="3">
        <f t="shared" si="0"/>
        <v>292823.39961000002</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1485970.75</v>
      </c>
      <c r="D65" s="2">
        <f>'PR-RAS'!E69</f>
        <v>1542227.32</v>
      </c>
      <c r="E65" s="2">
        <v>0</v>
      </c>
      <c r="F65" s="2">
        <v>0</v>
      </c>
      <c r="G65" s="3">
        <f t="shared" si="0"/>
        <v>292507.22496000002</v>
      </c>
      <c r="H65" s="3">
        <f t="shared" si="1"/>
        <v>0.57000000006519258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16475.099999999999</v>
      </c>
      <c r="D66" s="2">
        <f>'PR-RAS'!E70</f>
        <v>30544.99</v>
      </c>
      <c r="E66" s="2">
        <v>0</v>
      </c>
      <c r="F66" s="2">
        <v>0</v>
      </c>
      <c r="G66" s="3">
        <f t="shared" si="0"/>
        <v>5041.7302</v>
      </c>
      <c r="H66" s="3">
        <f t="shared" si="1"/>
        <v>0.1099999999969441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3753.7</v>
      </c>
      <c r="E70" s="2">
        <v>0</v>
      </c>
      <c r="F70" s="2">
        <v>0</v>
      </c>
      <c r="G70" s="3">
        <f t="shared" si="0"/>
        <v>518.01060000000007</v>
      </c>
      <c r="H70" s="3">
        <f t="shared" si="1"/>
        <v>0.3000000000001819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3753.7</v>
      </c>
      <c r="E71" s="2">
        <v>0</v>
      </c>
      <c r="F71" s="2">
        <v>0</v>
      </c>
      <c r="G71" s="3">
        <f t="shared" si="0"/>
        <v>525.51800000000003</v>
      </c>
      <c r="H71" s="3">
        <f t="shared" si="1"/>
        <v>0.3000000000001819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20176.46</v>
      </c>
      <c r="D73" s="2">
        <f>'PR-RAS'!E77</f>
        <v>32227.24</v>
      </c>
      <c r="E73" s="2">
        <v>0</v>
      </c>
      <c r="F73" s="2">
        <v>0</v>
      </c>
      <c r="G73" s="3">
        <f t="shared" si="0"/>
        <v>6093.4276799999998</v>
      </c>
      <c r="H73" s="3">
        <f t="shared" si="1"/>
        <v>0.7000000000007276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168</v>
      </c>
      <c r="D74" s="2">
        <f>'PR-RAS'!E78</f>
        <v>172</v>
      </c>
      <c r="E74" s="2">
        <v>0</v>
      </c>
      <c r="F74" s="2">
        <v>0</v>
      </c>
      <c r="G74" s="3">
        <f t="shared" si="0"/>
        <v>37.375999999999998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20008.46</v>
      </c>
      <c r="D76" s="2">
        <f>'PR-RAS'!E80</f>
        <v>32055.24</v>
      </c>
      <c r="E76" s="2">
        <v>0</v>
      </c>
      <c r="F76" s="2">
        <v>0</v>
      </c>
      <c r="G76" s="3">
        <f t="shared" si="0"/>
        <v>6308.9205000000002</v>
      </c>
      <c r="H76" s="3">
        <f t="shared" si="1"/>
        <v>0.7000000000007276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0.05</v>
      </c>
      <c r="D78" s="2">
        <f>'PR-RAS'!E82</f>
        <v>0</v>
      </c>
      <c r="E78" s="2">
        <v>0</v>
      </c>
      <c r="F78" s="2">
        <v>0</v>
      </c>
      <c r="G78" s="3">
        <f t="shared" si="0"/>
        <v>3.8500000000000001E-3</v>
      </c>
      <c r="H78" s="3">
        <f t="shared" si="1"/>
        <v>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0.05</v>
      </c>
      <c r="D79" s="2">
        <f>'PR-RAS'!E83</f>
        <v>0</v>
      </c>
      <c r="E79" s="2">
        <v>0</v>
      </c>
      <c r="F79" s="2">
        <v>0</v>
      </c>
      <c r="G79" s="3">
        <f t="shared" si="0"/>
        <v>3.9000000000000003E-3</v>
      </c>
      <c r="H79" s="3">
        <f t="shared" si="1"/>
        <v>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0.05</v>
      </c>
      <c r="D81" s="2">
        <f>'PR-RAS'!E85</f>
        <v>0</v>
      </c>
      <c r="E81" s="2">
        <v>0</v>
      </c>
      <c r="F81" s="2">
        <v>0</v>
      </c>
      <c r="G81" s="3">
        <f t="shared" si="0"/>
        <v>4.0000000000000001E-3</v>
      </c>
      <c r="H81" s="3">
        <f t="shared" si="1"/>
        <v>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67069.600000000006</v>
      </c>
      <c r="D102" s="2">
        <f>'PR-RAS'!E106</f>
        <v>65539.81</v>
      </c>
      <c r="E102" s="2">
        <v>0</v>
      </c>
      <c r="F102" s="2">
        <v>0</v>
      </c>
      <c r="G102" s="3">
        <f t="shared" si="0"/>
        <v>20013.071220000002</v>
      </c>
      <c r="H102" s="3">
        <f t="shared" si="1"/>
        <v>0.58999999999650754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67069.600000000006</v>
      </c>
      <c r="D108" s="2">
        <f>'PR-RAS'!E112</f>
        <v>65539.81</v>
      </c>
      <c r="E108" s="2">
        <v>0</v>
      </c>
      <c r="F108" s="2">
        <v>0</v>
      </c>
      <c r="G108" s="3">
        <f t="shared" si="0"/>
        <v>21201.966540000001</v>
      </c>
      <c r="H108" s="3">
        <f t="shared" si="1"/>
        <v>0.58999999999650754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67069.600000000006</v>
      </c>
      <c r="D113" s="2">
        <f>'PR-RAS'!E117</f>
        <v>65539.81</v>
      </c>
      <c r="E113" s="2">
        <v>0</v>
      </c>
      <c r="F113" s="2">
        <v>0</v>
      </c>
      <c r="G113" s="3">
        <f t="shared" si="0"/>
        <v>22192.712640000002</v>
      </c>
      <c r="H113" s="3">
        <f t="shared" si="1"/>
        <v>0.58999999999650754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12189.04</v>
      </c>
      <c r="D121" s="2">
        <f>'PR-RAS'!E125</f>
        <v>17375.849999999999</v>
      </c>
      <c r="E121" s="2">
        <v>0</v>
      </c>
      <c r="F121" s="2">
        <v>0</v>
      </c>
      <c r="G121" s="3">
        <f t="shared" si="0"/>
        <v>5632.8887999999997</v>
      </c>
      <c r="H121" s="3">
        <f t="shared" si="1"/>
        <v>0.19000000000232831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6961.04</v>
      </c>
      <c r="D122" s="2">
        <f>'PR-RAS'!E126</f>
        <v>11108.84</v>
      </c>
      <c r="E122" s="2">
        <v>0</v>
      </c>
      <c r="F122" s="2">
        <v>0</v>
      </c>
      <c r="G122" s="3">
        <f t="shared" si="0"/>
        <v>3530.6251200000002</v>
      </c>
      <c r="H122" s="3">
        <f t="shared" si="1"/>
        <v>0.1999999999998181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6961.04</v>
      </c>
      <c r="D124" s="2">
        <f>'PR-RAS'!E128</f>
        <v>11108.84</v>
      </c>
      <c r="E124" s="2">
        <v>0</v>
      </c>
      <c r="F124" s="2">
        <v>0</v>
      </c>
      <c r="G124" s="3">
        <f t="shared" si="0"/>
        <v>3588.9825599999999</v>
      </c>
      <c r="H124" s="3">
        <f t="shared" si="1"/>
        <v>0.1999999999998181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5228</v>
      </c>
      <c r="D125" s="2">
        <f>'PR-RAS'!E129</f>
        <v>6267.01</v>
      </c>
      <c r="E125" s="2">
        <v>0</v>
      </c>
      <c r="F125" s="2">
        <v>0</v>
      </c>
      <c r="G125" s="3">
        <f t="shared" si="0"/>
        <v>2202.4904799999999</v>
      </c>
      <c r="H125" s="3">
        <f t="shared" si="1"/>
        <v>1.0000000000218279E-2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5228</v>
      </c>
      <c r="D126" s="2">
        <f>'PR-RAS'!E130</f>
        <v>6267.01</v>
      </c>
      <c r="E126" s="2">
        <v>0</v>
      </c>
      <c r="F126" s="2">
        <v>0</v>
      </c>
      <c r="G126" s="3">
        <f t="shared" si="0"/>
        <v>2220.2525000000001</v>
      </c>
      <c r="H126" s="3">
        <f t="shared" si="1"/>
        <v>1.0000000000218279E-2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457039.99</v>
      </c>
      <c r="D130" s="2">
        <f>'PR-RAS'!E134</f>
        <v>520518.86</v>
      </c>
      <c r="E130" s="2">
        <v>0</v>
      </c>
      <c r="F130" s="2">
        <v>0</v>
      </c>
      <c r="G130" s="3">
        <f t="shared" si="0"/>
        <v>193252.02458999999</v>
      </c>
      <c r="H130" s="3">
        <f t="shared" si="1"/>
        <v>0.15000000002328306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457039.99</v>
      </c>
      <c r="D131" s="2">
        <f>'PR-RAS'!E135</f>
        <v>520518.86</v>
      </c>
      <c r="E131" s="2">
        <v>0</v>
      </c>
      <c r="F131" s="2">
        <v>0</v>
      </c>
      <c r="G131" s="3">
        <f t="shared" si="0"/>
        <v>194750.1023</v>
      </c>
      <c r="H131" s="3">
        <f t="shared" si="1"/>
        <v>0.15000000002328306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445142.76</v>
      </c>
      <c r="D132" s="2">
        <f>'PR-RAS'!E136</f>
        <v>501725.89</v>
      </c>
      <c r="E132" s="2">
        <v>0</v>
      </c>
      <c r="F132" s="2">
        <v>0</v>
      </c>
      <c r="G132" s="3">
        <f t="shared" si="0"/>
        <v>189765.88474000001</v>
      </c>
      <c r="H132" s="3">
        <f t="shared" si="1"/>
        <v>0.34999999997671694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11897.23</v>
      </c>
      <c r="D133" s="2">
        <f>'PR-RAS'!E137</f>
        <v>18792.97</v>
      </c>
      <c r="E133" s="2">
        <v>0</v>
      </c>
      <c r="F133" s="2">
        <v>0</v>
      </c>
      <c r="G133" s="3">
        <f t="shared" si="0"/>
        <v>6531.77844</v>
      </c>
      <c r="H133" s="3">
        <f t="shared" si="1"/>
        <v>0.25999999999839929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1962990.4300000002</v>
      </c>
      <c r="D148" s="2">
        <f>'PR-RAS'!E152</f>
        <v>2336809.3199999998</v>
      </c>
      <c r="E148" s="2">
        <v>0</v>
      </c>
      <c r="F148" s="2">
        <v>0</v>
      </c>
      <c r="G148" s="3">
        <f t="shared" si="0"/>
        <v>975581.53328999993</v>
      </c>
      <c r="H148" s="3">
        <f t="shared" si="1"/>
        <v>0.75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1622448.81</v>
      </c>
      <c r="D149" s="2">
        <f>'PR-RAS'!E153</f>
        <v>1948088.77</v>
      </c>
      <c r="E149" s="2">
        <v>0</v>
      </c>
      <c r="F149" s="2">
        <v>0</v>
      </c>
      <c r="G149" s="3">
        <f t="shared" si="0"/>
        <v>816756.69979999994</v>
      </c>
      <c r="H149" s="3">
        <f t="shared" si="1"/>
        <v>0.41999999992549419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1340611.8999999999</v>
      </c>
      <c r="D150" s="2">
        <f>'PR-RAS'!E154</f>
        <v>1621643.23</v>
      </c>
      <c r="E150" s="2">
        <v>0</v>
      </c>
      <c r="F150" s="2">
        <v>0</v>
      </c>
      <c r="G150" s="3">
        <f t="shared" si="0"/>
        <v>683000.85563999985</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1340611.8999999999</v>
      </c>
      <c r="D151" s="2">
        <f>'PR-RAS'!E155</f>
        <v>1621643.23</v>
      </c>
      <c r="E151" s="2">
        <v>0</v>
      </c>
      <c r="F151" s="2">
        <v>0</v>
      </c>
      <c r="G151" s="3">
        <f t="shared" si="0"/>
        <v>687584.75399999984</v>
      </c>
      <c r="H151" s="3">
        <f t="shared" si="1"/>
        <v>0.33000000007450581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64491.12</v>
      </c>
      <c r="D155" s="2">
        <f>'PR-RAS'!E159</f>
        <v>63430.67</v>
      </c>
      <c r="E155" s="2">
        <v>0</v>
      </c>
      <c r="F155" s="2">
        <v>0</v>
      </c>
      <c r="G155" s="3">
        <f t="shared" si="0"/>
        <v>29468.278839999999</v>
      </c>
      <c r="H155" s="3">
        <f t="shared" si="1"/>
        <v>0.45000000000436557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217345.79</v>
      </c>
      <c r="D156" s="2">
        <f>'PR-RAS'!E160</f>
        <v>263014.87</v>
      </c>
      <c r="E156" s="2">
        <v>0</v>
      </c>
      <c r="F156" s="2">
        <v>0</v>
      </c>
      <c r="G156" s="3">
        <f t="shared" si="0"/>
        <v>115223.20715</v>
      </c>
      <c r="H156" s="3">
        <f t="shared" si="1"/>
        <v>0.33999999999650754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217039.29</v>
      </c>
      <c r="D158" s="2">
        <f>'PR-RAS'!E162</f>
        <v>262992.33</v>
      </c>
      <c r="E158" s="2">
        <v>0</v>
      </c>
      <c r="F158" s="2">
        <v>0</v>
      </c>
      <c r="G158" s="3">
        <f t="shared" si="0"/>
        <v>116654.76015000002</v>
      </c>
      <c r="H158" s="3">
        <f t="shared" si="1"/>
        <v>0.62000000002444722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306.5</v>
      </c>
      <c r="D159" s="2">
        <f>'PR-RAS'!E163</f>
        <v>22.54</v>
      </c>
      <c r="E159" s="2">
        <v>0</v>
      </c>
      <c r="F159" s="2">
        <v>0</v>
      </c>
      <c r="G159" s="3">
        <f t="shared" si="0"/>
        <v>55.549639999999997</v>
      </c>
      <c r="H159" s="3">
        <f t="shared" si="1"/>
        <v>0.96000000000000085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293192.53000000003</v>
      </c>
      <c r="D160" s="2">
        <f>'PR-RAS'!E164</f>
        <v>352825.98</v>
      </c>
      <c r="E160" s="2">
        <v>0</v>
      </c>
      <c r="F160" s="2">
        <v>0</v>
      </c>
      <c r="G160" s="3">
        <f t="shared" si="0"/>
        <v>158816.27390999999</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42904.340000000004</v>
      </c>
      <c r="D161" s="2">
        <f>'PR-RAS'!E165</f>
        <v>44250.52</v>
      </c>
      <c r="E161" s="2">
        <v>0</v>
      </c>
      <c r="F161" s="2">
        <v>0</v>
      </c>
      <c r="G161" s="3">
        <f t="shared" si="0"/>
        <v>21024.860800000002</v>
      </c>
      <c r="H161" s="3">
        <f t="shared" si="1"/>
        <v>0.82000000000698492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11386.95</v>
      </c>
      <c r="D162" s="2">
        <f>'PR-RAS'!E166</f>
        <v>7993.63</v>
      </c>
      <c r="E162" s="2">
        <v>0</v>
      </c>
      <c r="F162" s="2">
        <v>0</v>
      </c>
      <c r="G162" s="3">
        <f t="shared" si="0"/>
        <v>4407.2478099999998</v>
      </c>
      <c r="H162" s="3">
        <f t="shared" si="1"/>
        <v>0.41999999999916326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30546.35</v>
      </c>
      <c r="D163" s="2">
        <f>'PR-RAS'!E167</f>
        <v>33000.199999999997</v>
      </c>
      <c r="E163" s="2">
        <v>0</v>
      </c>
      <c r="F163" s="2">
        <v>0</v>
      </c>
      <c r="G163" s="3">
        <f t="shared" si="0"/>
        <v>15640.5735</v>
      </c>
      <c r="H163" s="3">
        <f t="shared" si="1"/>
        <v>0.54999999999563443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971.04</v>
      </c>
      <c r="D164" s="2">
        <f>'PR-RAS'!E168</f>
        <v>3256.69</v>
      </c>
      <c r="E164" s="2">
        <v>0</v>
      </c>
      <c r="F164" s="2">
        <v>0</v>
      </c>
      <c r="G164" s="3">
        <f t="shared" si="0"/>
        <v>1219.96046</v>
      </c>
      <c r="H164" s="3">
        <f t="shared" si="1"/>
        <v>0.34999999999990905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171023.27000000002</v>
      </c>
      <c r="D166" s="2">
        <f>'PR-RAS'!E170</f>
        <v>191967.46000000002</v>
      </c>
      <c r="E166" s="2">
        <v>0</v>
      </c>
      <c r="F166" s="2">
        <v>0</v>
      </c>
      <c r="G166" s="3">
        <f t="shared" si="0"/>
        <v>91568.101350000012</v>
      </c>
      <c r="H166" s="3">
        <f t="shared" si="1"/>
        <v>0.73000000003958121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19601.29</v>
      </c>
      <c r="D167" s="2">
        <f>'PR-RAS'!E171</f>
        <v>21973.54</v>
      </c>
      <c r="E167" s="2">
        <v>0</v>
      </c>
      <c r="F167" s="2">
        <v>0</v>
      </c>
      <c r="G167" s="3">
        <f t="shared" si="0"/>
        <v>10549.029420000001</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115681.19</v>
      </c>
      <c r="D168" s="2">
        <f>'PR-RAS'!E172</f>
        <v>132848.72</v>
      </c>
      <c r="E168" s="2">
        <v>0</v>
      </c>
      <c r="F168" s="2">
        <v>0</v>
      </c>
      <c r="G168" s="3">
        <f t="shared" si="0"/>
        <v>63690.231210000005</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31341.1</v>
      </c>
      <c r="D169" s="2">
        <f>'PR-RAS'!E173</f>
        <v>31796.12</v>
      </c>
      <c r="E169" s="2">
        <v>0</v>
      </c>
      <c r="F169" s="2">
        <v>0</v>
      </c>
      <c r="G169" s="3">
        <f t="shared" si="0"/>
        <v>15948.80112</v>
      </c>
      <c r="H169" s="3">
        <f t="shared" si="1"/>
        <v>0.21999999999752617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3898.2</v>
      </c>
      <c r="D170" s="2">
        <f>'PR-RAS'!E174</f>
        <v>4493.1400000000003</v>
      </c>
      <c r="E170" s="2">
        <v>0</v>
      </c>
      <c r="F170" s="2">
        <v>0</v>
      </c>
      <c r="G170" s="3">
        <f t="shared" si="0"/>
        <v>2177.47712</v>
      </c>
      <c r="H170" s="3">
        <f t="shared" si="1"/>
        <v>0.34000000000014552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501.49</v>
      </c>
      <c r="D171" s="2">
        <f>'PR-RAS'!E175</f>
        <v>855.94</v>
      </c>
      <c r="E171" s="2">
        <v>0</v>
      </c>
      <c r="F171" s="2">
        <v>0</v>
      </c>
      <c r="G171" s="3">
        <f t="shared" si="0"/>
        <v>376.27289999999999</v>
      </c>
      <c r="H171" s="3">
        <f t="shared" si="1"/>
        <v>0.54999999999995453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61682.79</v>
      </c>
      <c r="D174" s="2">
        <f>'PR-RAS'!E178</f>
        <v>95377.83</v>
      </c>
      <c r="E174" s="2">
        <v>0</v>
      </c>
      <c r="F174" s="2">
        <v>0</v>
      </c>
      <c r="G174" s="3">
        <f t="shared" si="0"/>
        <v>43671.851849999999</v>
      </c>
      <c r="H174" s="3">
        <f t="shared" si="1"/>
        <v>0.37999999999738066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7897.06</v>
      </c>
      <c r="D175" s="2">
        <f>'PR-RAS'!E179</f>
        <v>5628.76</v>
      </c>
      <c r="E175" s="2">
        <v>0</v>
      </c>
      <c r="F175" s="2">
        <v>0</v>
      </c>
      <c r="G175" s="3">
        <f t="shared" si="0"/>
        <v>3332.8969200000001</v>
      </c>
      <c r="H175" s="3">
        <f t="shared" si="1"/>
        <v>0.3000000000001819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16558.73</v>
      </c>
      <c r="D176" s="2">
        <f>'PR-RAS'!E180</f>
        <v>36622.19</v>
      </c>
      <c r="E176" s="2">
        <v>0</v>
      </c>
      <c r="F176" s="2">
        <v>0</v>
      </c>
      <c r="G176" s="3">
        <f t="shared" si="0"/>
        <v>15715.544249999999</v>
      </c>
      <c r="H176" s="3">
        <f t="shared" si="1"/>
        <v>0.46000000000276486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14983.15</v>
      </c>
      <c r="D178" s="2">
        <f>'PR-RAS'!E182</f>
        <v>14595.62</v>
      </c>
      <c r="E178" s="2">
        <v>0</v>
      </c>
      <c r="F178" s="2">
        <v>0</v>
      </c>
      <c r="G178" s="3">
        <f t="shared" si="0"/>
        <v>7818.8670299999994</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2338.91</v>
      </c>
      <c r="D179" s="2">
        <f>'PR-RAS'!E183</f>
        <v>1581.16</v>
      </c>
      <c r="E179" s="2">
        <v>0</v>
      </c>
      <c r="F179" s="2">
        <v>0</v>
      </c>
      <c r="G179" s="3">
        <f t="shared" si="0"/>
        <v>979.21893999999986</v>
      </c>
      <c r="H179" s="3">
        <f t="shared" si="1"/>
        <v>0.25000000000022737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2961.75</v>
      </c>
      <c r="D180" s="2">
        <f>'PR-RAS'!E184</f>
        <v>4546.45</v>
      </c>
      <c r="E180" s="2">
        <v>0</v>
      </c>
      <c r="F180" s="2">
        <v>0</v>
      </c>
      <c r="G180" s="3">
        <f t="shared" si="0"/>
        <v>2157.78235</v>
      </c>
      <c r="H180" s="3">
        <f t="shared" si="1"/>
        <v>0.6999999999998181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13316.49</v>
      </c>
      <c r="D181" s="2">
        <f>'PR-RAS'!E185</f>
        <v>16532.099999999999</v>
      </c>
      <c r="E181" s="2">
        <v>0</v>
      </c>
      <c r="F181" s="2">
        <v>0</v>
      </c>
      <c r="G181" s="3">
        <f t="shared" si="0"/>
        <v>8348.524199999998</v>
      </c>
      <c r="H181" s="3">
        <f t="shared" si="1"/>
        <v>0.58999999999832653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2139.75</v>
      </c>
      <c r="D182" s="2">
        <f>'PR-RAS'!E186</f>
        <v>2268.75</v>
      </c>
      <c r="E182" s="2">
        <v>0</v>
      </c>
      <c r="F182" s="2">
        <v>0</v>
      </c>
      <c r="G182" s="3">
        <f t="shared" si="0"/>
        <v>1208.5822499999999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1486.95</v>
      </c>
      <c r="D183" s="2">
        <f>'PR-RAS'!E187</f>
        <v>13602.8</v>
      </c>
      <c r="E183" s="2">
        <v>0</v>
      </c>
      <c r="F183" s="2">
        <v>0</v>
      </c>
      <c r="G183" s="3">
        <f t="shared" si="0"/>
        <v>5222.0441000000001</v>
      </c>
      <c r="H183" s="3">
        <f t="shared" si="1"/>
        <v>0.25000000000068212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17582.129999999997</v>
      </c>
      <c r="D190" s="2">
        <f>'PR-RAS'!E194</f>
        <v>21230.17</v>
      </c>
      <c r="E190" s="2">
        <v>0</v>
      </c>
      <c r="F190" s="2">
        <v>0</v>
      </c>
      <c r="G190" s="3">
        <f t="shared" si="0"/>
        <v>11348.026829999999</v>
      </c>
      <c r="H190" s="3">
        <f t="shared" si="1"/>
        <v>0.29999999999563443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3994.67</v>
      </c>
      <c r="D191" s="2">
        <f>'PR-RAS'!E195</f>
        <v>3758.45</v>
      </c>
      <c r="E191" s="2">
        <v>0</v>
      </c>
      <c r="F191" s="2">
        <v>0</v>
      </c>
      <c r="G191" s="3">
        <f t="shared" si="0"/>
        <v>2187.1983</v>
      </c>
      <c r="H191" s="3">
        <f t="shared" si="1"/>
        <v>0.77999999999974534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6565.71</v>
      </c>
      <c r="E192" s="2">
        <v>0</v>
      </c>
      <c r="F192" s="2">
        <v>0</v>
      </c>
      <c r="G192" s="3">
        <f t="shared" si="0"/>
        <v>2508.10122</v>
      </c>
      <c r="H192" s="3">
        <f t="shared" si="1"/>
        <v>0.28999999999996362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185.32</v>
      </c>
      <c r="D193" s="2">
        <f>'PR-RAS'!E197</f>
        <v>0</v>
      </c>
      <c r="E193" s="2">
        <v>0</v>
      </c>
      <c r="F193" s="2">
        <v>0</v>
      </c>
      <c r="G193" s="3">
        <f t="shared" si="0"/>
        <v>35.581440000000001</v>
      </c>
      <c r="H193" s="3">
        <f t="shared" si="1"/>
        <v>0.31999999999999318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264.08999999999997</v>
      </c>
      <c r="D194" s="2">
        <f>'PR-RAS'!E198</f>
        <v>285</v>
      </c>
      <c r="E194" s="2">
        <v>0</v>
      </c>
      <c r="F194" s="2">
        <v>0</v>
      </c>
      <c r="G194" s="3">
        <f t="shared" si="0"/>
        <v>160.97936999999999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3458.81</v>
      </c>
      <c r="D195" s="2">
        <f>'PR-RAS'!E199</f>
        <v>5509.33</v>
      </c>
      <c r="E195" s="2">
        <v>0</v>
      </c>
      <c r="F195" s="2">
        <v>0</v>
      </c>
      <c r="G195" s="3">
        <f t="shared" si="0"/>
        <v>2808.6291799999999</v>
      </c>
      <c r="H195" s="3">
        <f t="shared" si="1"/>
        <v>0.51999999999998181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6248.71</v>
      </c>
      <c r="D196" s="2">
        <f>'PR-RAS'!E200</f>
        <v>165.9</v>
      </c>
      <c r="E196" s="2">
        <v>0</v>
      </c>
      <c r="F196" s="2">
        <v>0</v>
      </c>
      <c r="G196" s="3">
        <f t="shared" si="0"/>
        <v>1283.1994500000001</v>
      </c>
      <c r="H196" s="3">
        <f t="shared" si="1"/>
        <v>0.38999999999995794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3430.53</v>
      </c>
      <c r="D197" s="2">
        <f>'PR-RAS'!E201</f>
        <v>4945.78</v>
      </c>
      <c r="E197" s="2">
        <v>0</v>
      </c>
      <c r="F197" s="2">
        <v>0</v>
      </c>
      <c r="G197" s="3">
        <f t="shared" si="0"/>
        <v>2611.1296400000001</v>
      </c>
      <c r="H197" s="3">
        <f t="shared" si="1"/>
        <v>0.69000000000005457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12913.560000000001</v>
      </c>
      <c r="D198" s="2">
        <f>'PR-RAS'!E202</f>
        <v>3632.42</v>
      </c>
      <c r="E198" s="2">
        <v>0</v>
      </c>
      <c r="F198" s="2">
        <v>0</v>
      </c>
      <c r="G198" s="3">
        <f t="shared" si="0"/>
        <v>3975.1448000000005</v>
      </c>
      <c r="H198" s="3">
        <f t="shared" si="1"/>
        <v>0.85999999999876309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12913.560000000001</v>
      </c>
      <c r="D212" s="2">
        <f>'PR-RAS'!E216</f>
        <v>3632.42</v>
      </c>
      <c r="E212" s="2">
        <v>0</v>
      </c>
      <c r="F212" s="2">
        <v>0</v>
      </c>
      <c r="G212" s="3">
        <f t="shared" si="0"/>
        <v>4257.6423999999997</v>
      </c>
      <c r="H212" s="3">
        <f t="shared" si="1"/>
        <v>0.85999999999876309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1749.45</v>
      </c>
      <c r="D213" s="2">
        <f>'PR-RAS'!E217</f>
        <v>1865.7</v>
      </c>
      <c r="E213" s="2">
        <v>0</v>
      </c>
      <c r="F213" s="2">
        <v>0</v>
      </c>
      <c r="G213" s="3">
        <f t="shared" si="0"/>
        <v>1161.9402</v>
      </c>
      <c r="H213" s="3">
        <f t="shared" si="1"/>
        <v>0.75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11164.11</v>
      </c>
      <c r="D215" s="2">
        <f>'PR-RAS'!E219</f>
        <v>1766.72</v>
      </c>
      <c r="E215" s="2">
        <v>0</v>
      </c>
      <c r="F215" s="2">
        <v>0</v>
      </c>
      <c r="G215" s="3">
        <f t="shared" si="0"/>
        <v>3145.2757000000001</v>
      </c>
      <c r="H215" s="3">
        <f t="shared" si="1"/>
        <v>0.39000000000055479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33352.51</v>
      </c>
      <c r="D258" s="2">
        <f>'PR-RAS'!E262</f>
        <v>31169.29</v>
      </c>
      <c r="E258" s="2">
        <v>0</v>
      </c>
      <c r="F258" s="2">
        <v>0</v>
      </c>
      <c r="G258" s="3">
        <f t="shared" si="0"/>
        <v>24592.610130000001</v>
      </c>
      <c r="H258" s="3">
        <f t="shared" si="1"/>
        <v>0.77999999999883585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33352.51</v>
      </c>
      <c r="D265" s="2">
        <f>'PR-RAS'!E269</f>
        <v>31169.29</v>
      </c>
      <c r="E265" s="2">
        <v>0</v>
      </c>
      <c r="F265" s="2">
        <v>0</v>
      </c>
      <c r="G265" s="3">
        <f t="shared" si="0"/>
        <v>25262.447759999999</v>
      </c>
      <c r="H265" s="3">
        <f t="shared" si="1"/>
        <v>0.77999999999883585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33352.51</v>
      </c>
      <c r="D267" s="2">
        <f>'PR-RAS'!E271</f>
        <v>31169.29</v>
      </c>
      <c r="E267" s="2">
        <v>0</v>
      </c>
      <c r="F267" s="2">
        <v>0</v>
      </c>
      <c r="G267" s="3">
        <f t="shared" si="0"/>
        <v>25453.82994</v>
      </c>
      <c r="H267" s="3">
        <f t="shared" si="1"/>
        <v>0.77999999999883585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1083.02</v>
      </c>
      <c r="D269" s="2">
        <f>'PR-RAS'!E273</f>
        <v>1092.8599999999999</v>
      </c>
      <c r="E269" s="2">
        <v>0</v>
      </c>
      <c r="F269" s="2">
        <v>0</v>
      </c>
      <c r="G269" s="3">
        <f t="shared" si="0"/>
        <v>876.02232000000004</v>
      </c>
      <c r="H269" s="3">
        <f t="shared" si="1"/>
        <v>0.16000000000008185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1083.02</v>
      </c>
      <c r="D270" s="2">
        <f>'PR-RAS'!E274</f>
        <v>1092.8599999999999</v>
      </c>
      <c r="E270" s="2">
        <v>0</v>
      </c>
      <c r="F270" s="2">
        <v>0</v>
      </c>
      <c r="G270" s="3">
        <f t="shared" si="0"/>
        <v>879.29106000000002</v>
      </c>
      <c r="H270" s="3">
        <f t="shared" si="1"/>
        <v>0.16000000000008185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1083.02</v>
      </c>
      <c r="D272" s="2">
        <f>'PR-RAS'!E276</f>
        <v>1092.8599999999999</v>
      </c>
      <c r="E272" s="2">
        <v>0</v>
      </c>
      <c r="F272" s="2">
        <v>0</v>
      </c>
      <c r="G272" s="3">
        <f t="shared" si="0"/>
        <v>885.82853999999998</v>
      </c>
      <c r="H272" s="3">
        <f t="shared" si="1"/>
        <v>0.16000000000008185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1962990.4300000002</v>
      </c>
      <c r="D295" s="2">
        <f>'PR-RAS'!E299</f>
        <v>2336809.3199999998</v>
      </c>
      <c r="E295" s="2">
        <v>0</v>
      </c>
      <c r="F295" s="2">
        <v>0</v>
      </c>
      <c r="G295" s="3">
        <f t="shared" si="12"/>
        <v>1951163.0665799999</v>
      </c>
      <c r="H295" s="3">
        <f t="shared" si="13"/>
        <v>0.75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95930.560000000056</v>
      </c>
      <c r="D296" s="2">
        <f>'PR-RAS'!E300</f>
        <v>0</v>
      </c>
      <c r="E296" s="2">
        <v>0</v>
      </c>
      <c r="F296" s="2">
        <v>0</v>
      </c>
      <c r="G296" s="3">
        <f t="shared" si="12"/>
        <v>28299.515200000016</v>
      </c>
      <c r="H296" s="3">
        <f t="shared" si="13"/>
        <v>0.43999999994412065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124621.54999999981</v>
      </c>
      <c r="E297" s="2">
        <v>0</v>
      </c>
      <c r="F297" s="2">
        <v>0</v>
      </c>
      <c r="G297" s="3">
        <f t="shared" si="12"/>
        <v>73775.957599999892</v>
      </c>
      <c r="H297" s="3">
        <f t="shared" si="13"/>
        <v>0.45000000018626451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31040.22</v>
      </c>
      <c r="D298" s="2">
        <f>'PR-RAS'!E302</f>
        <v>98598.45</v>
      </c>
      <c r="E298" s="2">
        <v>0</v>
      </c>
      <c r="F298" s="2">
        <v>0</v>
      </c>
      <c r="G298" s="3">
        <f t="shared" si="12"/>
        <v>67786.424639999997</v>
      </c>
      <c r="H298" s="3">
        <f t="shared" si="13"/>
        <v>0.66999999999825377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6740.45</v>
      </c>
      <c r="D300" s="2">
        <f>'PR-RAS'!E304</f>
        <v>140966.43</v>
      </c>
      <c r="E300" s="2">
        <v>0</v>
      </c>
      <c r="F300" s="2">
        <v>0</v>
      </c>
      <c r="G300" s="3">
        <f t="shared" si="12"/>
        <v>86313.319689999989</v>
      </c>
      <c r="H300" s="3">
        <f t="shared" si="13"/>
        <v>0.87999999999283318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6740.45</v>
      </c>
      <c r="D301" s="2">
        <f>'PR-RAS'!E305</f>
        <v>15568.93</v>
      </c>
      <c r="E301" s="2">
        <v>0</v>
      </c>
      <c r="F301" s="2">
        <v>0</v>
      </c>
      <c r="G301" s="3">
        <f t="shared" si="12"/>
        <v>11363.492999999999</v>
      </c>
      <c r="H301" s="3">
        <f t="shared" si="13"/>
        <v>0.51999999999952706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90.12</v>
      </c>
      <c r="D303" s="2">
        <f>'PR-RAS'!E308</f>
        <v>0</v>
      </c>
      <c r="E303" s="2">
        <v>0</v>
      </c>
      <c r="F303" s="2">
        <v>0</v>
      </c>
      <c r="G303" s="3">
        <f t="shared" si="12"/>
        <v>27.216239999999999</v>
      </c>
      <c r="H303" s="3">
        <f t="shared" si="13"/>
        <v>0.12000000000000455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90.12</v>
      </c>
      <c r="D316" s="2">
        <f>'PR-RAS'!E321</f>
        <v>0</v>
      </c>
      <c r="E316" s="2">
        <v>0</v>
      </c>
      <c r="F316" s="2">
        <v>0</v>
      </c>
      <c r="G316" s="3">
        <f t="shared" si="12"/>
        <v>28.387800000000002</v>
      </c>
      <c r="H316" s="3">
        <f t="shared" si="13"/>
        <v>0.12000000000000455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90.12</v>
      </c>
      <c r="D317" s="2">
        <f>'PR-RAS'!E322</f>
        <v>0</v>
      </c>
      <c r="E317" s="2">
        <v>0</v>
      </c>
      <c r="F317" s="2">
        <v>0</v>
      </c>
      <c r="G317" s="3">
        <f t="shared" si="12"/>
        <v>28.477920000000001</v>
      </c>
      <c r="H317" s="3">
        <f t="shared" si="13"/>
        <v>0.12000000000000455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90.12</v>
      </c>
      <c r="D318" s="2">
        <f>'PR-RAS'!E323</f>
        <v>0</v>
      </c>
      <c r="E318" s="2">
        <v>0</v>
      </c>
      <c r="F318" s="2">
        <v>0</v>
      </c>
      <c r="G318" s="3">
        <f t="shared" si="12"/>
        <v>28.568040000000003</v>
      </c>
      <c r="H318" s="3">
        <f t="shared" si="13"/>
        <v>0.12000000000000455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29447.969999999998</v>
      </c>
      <c r="D355" s="2">
        <f>'PR-RAS'!E360</f>
        <v>58003.05</v>
      </c>
      <c r="E355" s="2">
        <v>0</v>
      </c>
      <c r="F355" s="2">
        <v>0</v>
      </c>
      <c r="G355" s="3">
        <f t="shared" si="12"/>
        <v>51490.74078</v>
      </c>
      <c r="H355" s="3">
        <f t="shared" si="13"/>
        <v>8.0000000005384209E-2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29447.969999999998</v>
      </c>
      <c r="D368" s="2">
        <f>'PR-RAS'!E373</f>
        <v>58003.05</v>
      </c>
      <c r="E368" s="2">
        <v>0</v>
      </c>
      <c r="F368" s="2">
        <v>0</v>
      </c>
      <c r="G368" s="3">
        <f t="shared" si="12"/>
        <v>53381.643690000004</v>
      </c>
      <c r="H368" s="3">
        <f t="shared" si="13"/>
        <v>8.0000000005384209E-2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3964.28</v>
      </c>
      <c r="D374" s="2">
        <f>'PR-RAS'!E379</f>
        <v>32787.17</v>
      </c>
      <c r="E374" s="2">
        <v>0</v>
      </c>
      <c r="F374" s="2">
        <v>0</v>
      </c>
      <c r="G374" s="3">
        <f t="shared" si="12"/>
        <v>25937.90526</v>
      </c>
      <c r="H374" s="3">
        <f t="shared" si="13"/>
        <v>0.44999999999845386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3964.28</v>
      </c>
      <c r="D375" s="2">
        <f>'PR-RAS'!E380</f>
        <v>26246.61</v>
      </c>
      <c r="E375" s="2">
        <v>0</v>
      </c>
      <c r="F375" s="2">
        <v>0</v>
      </c>
      <c r="G375" s="3">
        <f t="shared" si="12"/>
        <v>21115.105</v>
      </c>
      <c r="H375" s="3">
        <f t="shared" si="13"/>
        <v>0.66999999999961801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3158.75</v>
      </c>
      <c r="E377" s="2">
        <v>0</v>
      </c>
      <c r="F377" s="2">
        <v>0</v>
      </c>
      <c r="G377" s="3">
        <f t="shared" si="12"/>
        <v>2375.38</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3381.81</v>
      </c>
      <c r="E381" s="2">
        <v>0</v>
      </c>
      <c r="F381" s="2">
        <v>0</v>
      </c>
      <c r="G381" s="3">
        <f t="shared" si="12"/>
        <v>2570.1756</v>
      </c>
      <c r="H381" s="3">
        <f t="shared" si="13"/>
        <v>0.19000000000005457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25483.69</v>
      </c>
      <c r="D388" s="2">
        <f>'PR-RAS'!E393</f>
        <v>25215.88</v>
      </c>
      <c r="E388" s="2">
        <v>0</v>
      </c>
      <c r="F388" s="2">
        <v>0</v>
      </c>
      <c r="G388" s="3">
        <f t="shared" si="12"/>
        <v>29379.279149999998</v>
      </c>
      <c r="H388" s="3">
        <f t="shared" si="13"/>
        <v>0.43000000000029104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25483.69</v>
      </c>
      <c r="D389" s="2">
        <f>'PR-RAS'!E394</f>
        <v>25215.88</v>
      </c>
      <c r="E389" s="2">
        <v>0</v>
      </c>
      <c r="F389" s="2">
        <v>0</v>
      </c>
      <c r="G389" s="3">
        <f t="shared" si="12"/>
        <v>29455.194599999999</v>
      </c>
      <c r="H389" s="3">
        <f t="shared" si="13"/>
        <v>0.43000000000029104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29357.85</v>
      </c>
      <c r="D413" s="2">
        <f>'PR-RAS'!E418</f>
        <v>58003.05</v>
      </c>
      <c r="E413" s="2">
        <v>0</v>
      </c>
      <c r="F413" s="2">
        <v>0</v>
      </c>
      <c r="G413" s="3">
        <f t="shared" si="12"/>
        <v>59889.947400000005</v>
      </c>
      <c r="H413" s="3">
        <f t="shared" si="13"/>
        <v>0.20000000000436557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131842.32999999999</v>
      </c>
      <c r="D415" s="2">
        <f>'PR-RAS'!E420</f>
        <v>132827.85</v>
      </c>
      <c r="E415" s="2">
        <v>0</v>
      </c>
      <c r="F415" s="2">
        <v>0</v>
      </c>
      <c r="G415" s="3">
        <f t="shared" si="12"/>
        <v>164564.18442000001</v>
      </c>
      <c r="H415" s="3">
        <f t="shared" si="13"/>
        <v>0.47999999998137355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144.87</v>
      </c>
      <c r="D416" s="2">
        <f>'PR-RAS'!E421</f>
        <v>0</v>
      </c>
      <c r="E416" s="2">
        <v>0</v>
      </c>
      <c r="F416" s="2">
        <v>0</v>
      </c>
      <c r="G416" s="3">
        <f t="shared" si="12"/>
        <v>60.121049999999997</v>
      </c>
      <c r="H416" s="3">
        <f t="shared" si="13"/>
        <v>0.12999999999999545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2059011.1100000003</v>
      </c>
      <c r="D417" s="2">
        <f>'PR-RAS'!E422</f>
        <v>2212187.77</v>
      </c>
      <c r="E417" s="2">
        <v>0</v>
      </c>
      <c r="F417" s="2">
        <v>0</v>
      </c>
      <c r="G417" s="3">
        <f t="shared" si="12"/>
        <v>2697088.8464000002</v>
      </c>
      <c r="H417" s="3">
        <f t="shared" si="13"/>
        <v>0.34000000031664968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1992438.4000000001</v>
      </c>
      <c r="D418" s="2">
        <f>'PR-RAS'!E423</f>
        <v>2394812.3699999996</v>
      </c>
      <c r="E418" s="2">
        <v>0</v>
      </c>
      <c r="F418" s="2">
        <v>0</v>
      </c>
      <c r="G418" s="3">
        <f t="shared" si="12"/>
        <v>2828120.3293799995</v>
      </c>
      <c r="H418" s="3">
        <f t="shared" si="13"/>
        <v>0.76999999978579581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66572.710000000196</v>
      </c>
      <c r="D419" s="2">
        <f>'PR-RAS'!E424</f>
        <v>0</v>
      </c>
      <c r="E419" s="2">
        <v>0</v>
      </c>
      <c r="F419" s="2">
        <v>0</v>
      </c>
      <c r="G419" s="3">
        <f t="shared" si="12"/>
        <v>27827.392780000082</v>
      </c>
      <c r="H419" s="3">
        <f t="shared" si="13"/>
        <v>0.28999999980442226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182624.59999999963</v>
      </c>
      <c r="E420" s="2">
        <v>0</v>
      </c>
      <c r="F420" s="2">
        <v>0</v>
      </c>
      <c r="G420" s="3">
        <f t="shared" si="12"/>
        <v>153039.41479999968</v>
      </c>
      <c r="H420" s="3">
        <f t="shared" si="13"/>
        <v>0.40000000037252903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100802.10999999999</v>
      </c>
      <c r="D422" s="2">
        <f>'PR-RAS'!E427</f>
        <v>34229.400000000009</v>
      </c>
      <c r="E422" s="2">
        <v>0</v>
      </c>
      <c r="F422" s="2">
        <v>0</v>
      </c>
      <c r="G422" s="3">
        <f t="shared" si="12"/>
        <v>71258.843110000002</v>
      </c>
      <c r="H422" s="3">
        <f t="shared" si="13"/>
        <v>0.50999999999476131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6885.32</v>
      </c>
      <c r="D423" s="2">
        <f>'PR-RAS'!E428</f>
        <v>140966.43</v>
      </c>
      <c r="E423" s="2">
        <v>0</v>
      </c>
      <c r="F423" s="2">
        <v>0</v>
      </c>
      <c r="G423" s="3">
        <f t="shared" si="12"/>
        <v>121881.27196</v>
      </c>
      <c r="H423" s="3">
        <f t="shared" si="13"/>
        <v>0.74999999999272404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2059011.1100000003</v>
      </c>
      <c r="D637" s="2">
        <f>'PR-RAS'!E643</f>
        <v>2212187.77</v>
      </c>
      <c r="E637" s="2">
        <v>0</v>
      </c>
      <c r="F637" s="2">
        <v>0</v>
      </c>
      <c r="G637" s="3">
        <f t="shared" si="14"/>
        <v>4123433.9094000002</v>
      </c>
      <c r="H637" s="3">
        <f t="shared" si="15"/>
        <v>0.34000000031664968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1992438.4000000001</v>
      </c>
      <c r="D638" s="2">
        <f>'PR-RAS'!E644</f>
        <v>2394812.3699999996</v>
      </c>
      <c r="E638" s="2">
        <v>0</v>
      </c>
      <c r="F638" s="2">
        <v>0</v>
      </c>
      <c r="G638" s="3">
        <f t="shared" si="14"/>
        <v>4320174.2201800002</v>
      </c>
      <c r="H638" s="3">
        <f t="shared" si="15"/>
        <v>0.76999999978579581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66572.710000000196</v>
      </c>
      <c r="D639" s="2">
        <f>'PR-RAS'!E645</f>
        <v>0</v>
      </c>
      <c r="E639" s="2">
        <v>0</v>
      </c>
      <c r="F639" s="2">
        <v>0</v>
      </c>
      <c r="G639" s="3">
        <f t="shared" si="14"/>
        <v>42473.388980000127</v>
      </c>
      <c r="H639" s="3">
        <f t="shared" si="15"/>
        <v>0.28999999980442226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182624.59999999963</v>
      </c>
      <c r="E640" s="2">
        <v>0</v>
      </c>
      <c r="F640" s="2">
        <v>0</v>
      </c>
      <c r="G640" s="3">
        <f t="shared" si="14"/>
        <v>233394.23879999953</v>
      </c>
      <c r="H640" s="3">
        <f t="shared" si="15"/>
        <v>0.40000000037252903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100802.10999999999</v>
      </c>
      <c r="D642" s="2">
        <f>'PR-RAS'!E648</f>
        <v>34229.400000000009</v>
      </c>
      <c r="E642" s="2">
        <v>0</v>
      </c>
      <c r="F642" s="2">
        <v>0</v>
      </c>
      <c r="G642" s="3">
        <f t="shared" si="14"/>
        <v>108496.24331000001</v>
      </c>
      <c r="H642" s="3">
        <f t="shared" si="15"/>
        <v>0.50999999999476131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34229.39999999979</v>
      </c>
      <c r="D644" s="2">
        <f>'PR-RAS'!E650</f>
        <v>216853.99999999965</v>
      </c>
      <c r="E644" s="2">
        <v>0</v>
      </c>
      <c r="F644" s="2">
        <v>0</v>
      </c>
      <c r="G644" s="3">
        <f t="shared" si="14"/>
        <v>300883.74819999945</v>
      </c>
      <c r="H644" s="3">
        <f t="shared" si="15"/>
        <v>0.40000000013969839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141701.28</v>
      </c>
      <c r="D645" s="2">
        <f>'PR-RAS'!E651</f>
        <v>0</v>
      </c>
      <c r="E645" s="2">
        <v>0</v>
      </c>
      <c r="F645" s="2">
        <v>0</v>
      </c>
      <c r="G645" s="3">
        <f t="shared" si="14"/>
        <v>91255.624320000003</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25972.92</v>
      </c>
      <c r="D646" s="2">
        <f>'PR-RAS'!E653</f>
        <v>22334.59</v>
      </c>
      <c r="E646" s="2">
        <v>0</v>
      </c>
      <c r="F646" s="2">
        <v>0</v>
      </c>
      <c r="G646" s="3">
        <f t="shared" si="14"/>
        <v>45564.154500000004</v>
      </c>
      <c r="H646" s="3">
        <f t="shared" si="15"/>
        <v>0.49000000000160071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703391.88</v>
      </c>
      <c r="D647" s="2">
        <f>'PR-RAS'!E654</f>
        <v>2227948.46</v>
      </c>
      <c r="E647" s="2">
        <v>0</v>
      </c>
      <c r="F647" s="2">
        <v>0</v>
      </c>
      <c r="G647" s="3">
        <f t="shared" si="14"/>
        <v>3332900.5647999998</v>
      </c>
      <c r="H647" s="3">
        <f t="shared" si="15"/>
        <v>0.57999999995809048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707030.21</v>
      </c>
      <c r="D648" s="2">
        <f>'PR-RAS'!E655</f>
        <v>2193353.37</v>
      </c>
      <c r="E648" s="2">
        <v>0</v>
      </c>
      <c r="F648" s="2">
        <v>0</v>
      </c>
      <c r="G648" s="3">
        <f t="shared" si="14"/>
        <v>3295647.8066500002</v>
      </c>
      <c r="H648" s="3">
        <f t="shared" si="15"/>
        <v>0.58000000007450581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22334.590000000084</v>
      </c>
      <c r="D649" s="2">
        <f>'PR-RAS'!E656</f>
        <v>56929.679999999702</v>
      </c>
      <c r="E649" s="2">
        <v>0</v>
      </c>
      <c r="F649" s="2">
        <v>0</v>
      </c>
      <c r="G649" s="3">
        <f t="shared" si="14"/>
        <v>88253.679599999668</v>
      </c>
      <c r="H649" s="3">
        <f t="shared" si="15"/>
        <v>0.73000000021420419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71</v>
      </c>
      <c r="D651" s="2">
        <f>'PR-RAS'!E658</f>
        <v>72</v>
      </c>
      <c r="E651" s="2">
        <v>0</v>
      </c>
      <c r="F651" s="2">
        <v>0</v>
      </c>
      <c r="G651" s="3">
        <f t="shared" si="14"/>
        <v>139.75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61</v>
      </c>
      <c r="E653" s="2">
        <v>0</v>
      </c>
      <c r="F653" s="2">
        <v>0</v>
      </c>
      <c r="G653" s="3">
        <f t="shared" si="14"/>
        <v>118.664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73270.36</v>
      </c>
      <c r="D676" s="2">
        <f>'PR-RAS'!E683</f>
        <v>69397.289999999994</v>
      </c>
      <c r="E676" s="2">
        <v>0</v>
      </c>
      <c r="F676" s="2">
        <v>0</v>
      </c>
      <c r="G676" s="3">
        <f t="shared" si="14"/>
        <v>143143.8345</v>
      </c>
      <c r="H676" s="3">
        <f t="shared" si="15"/>
        <v>0.64999999999417923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1412700.39</v>
      </c>
      <c r="D677" s="2">
        <f>'PR-RAS'!E684</f>
        <v>1472830.03</v>
      </c>
      <c r="E677" s="2">
        <v>0</v>
      </c>
      <c r="F677" s="2">
        <v>0</v>
      </c>
      <c r="G677" s="3">
        <f t="shared" si="14"/>
        <v>2946251.6642000005</v>
      </c>
      <c r="H677" s="3">
        <f t="shared" si="15"/>
        <v>0.41999999992549419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16475.099999999999</v>
      </c>
      <c r="D679" s="2">
        <f>'PR-RAS'!E686</f>
        <v>30544.99</v>
      </c>
      <c r="E679" s="2">
        <v>0</v>
      </c>
      <c r="F679" s="2">
        <v>0</v>
      </c>
      <c r="G679" s="3">
        <f t="shared" si="14"/>
        <v>52589.124240000005</v>
      </c>
      <c r="H679" s="3">
        <f t="shared" si="15"/>
        <v>0.1099999999969441</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3753.7</v>
      </c>
      <c r="E698" s="2">
        <v>0</v>
      </c>
      <c r="F698" s="2">
        <v>0</v>
      </c>
      <c r="G698" s="3">
        <f t="shared" si="14"/>
        <v>5232.657799999999</v>
      </c>
      <c r="H698" s="3">
        <f t="shared" si="15"/>
        <v>0.3000000000001819</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34777.949999999997</v>
      </c>
      <c r="D717" s="2">
        <f>'PR-RAS'!E724</f>
        <v>36504.94</v>
      </c>
      <c r="E717" s="2">
        <v>0</v>
      </c>
      <c r="F717" s="2">
        <v>0</v>
      </c>
      <c r="G717" s="3">
        <f t="shared" si="14"/>
        <v>77176.086280000003</v>
      </c>
      <c r="H717" s="3">
        <f t="shared" si="15"/>
        <v>0.11000000000058208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1055</v>
      </c>
      <c r="E719" s="2">
        <v>0</v>
      </c>
      <c r="F719" s="2">
        <v>0</v>
      </c>
      <c r="G719" s="3">
        <f t="shared" si="14"/>
        <v>1514.98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4200</v>
      </c>
      <c r="D725" s="2">
        <f>'PR-RAS'!E732</f>
        <v>0</v>
      </c>
      <c r="E725" s="2">
        <v>0</v>
      </c>
      <c r="F725" s="2">
        <v>0</v>
      </c>
      <c r="G725" s="3">
        <f t="shared" si="14"/>
        <v>3040.7999999999997</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v>
      </c>
      <c r="D726" s="2">
        <f>'PR-RAS'!E733</f>
        <v>1765.76</v>
      </c>
      <c r="E726" s="2">
        <v>0</v>
      </c>
      <c r="F726" s="2">
        <v>0</v>
      </c>
      <c r="G726" s="3">
        <f t="shared" si="14"/>
        <v>5760.5020000000004</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30546.35</v>
      </c>
      <c r="D727" s="2">
        <f>'PR-RAS'!E734</f>
        <v>33000.199999999997</v>
      </c>
      <c r="E727" s="2">
        <v>0</v>
      </c>
      <c r="F727" s="2">
        <v>0</v>
      </c>
      <c r="G727" s="3">
        <f t="shared" si="14"/>
        <v>70092.940499999997</v>
      </c>
      <c r="H727" s="3">
        <f t="shared" si="15"/>
        <v>0.54999999999563443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2409.3000000000002</v>
      </c>
      <c r="D729" s="2">
        <f>'PR-RAS'!E736</f>
        <v>3581.9</v>
      </c>
      <c r="E729" s="2">
        <v>0</v>
      </c>
      <c r="F729" s="2">
        <v>0</v>
      </c>
      <c r="G729" s="3">
        <f t="shared" si="14"/>
        <v>6969.2168000000001</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8385.14</v>
      </c>
      <c r="D731" s="2">
        <f>'PR-RAS'!E738</f>
        <v>5194.33</v>
      </c>
      <c r="E731" s="2">
        <v>0</v>
      </c>
      <c r="F731" s="2">
        <v>0</v>
      </c>
      <c r="G731" s="3">
        <f t="shared" si="14"/>
        <v>13704.874</v>
      </c>
      <c r="H731" s="3">
        <f t="shared" si="15"/>
        <v>0.46999999999934516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1613.54</v>
      </c>
      <c r="D732" s="2">
        <f>'PR-RAS'!E739</f>
        <v>6936.09</v>
      </c>
      <c r="E732" s="2">
        <v>0</v>
      </c>
      <c r="F732" s="2">
        <v>0</v>
      </c>
      <c r="G732" s="3">
        <f t="shared" si="14"/>
        <v>11320.061320000001</v>
      </c>
      <c r="H732" s="3">
        <f t="shared" si="15"/>
        <v>0.5500000000001819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3994.67</v>
      </c>
      <c r="D734" s="2">
        <f>'PR-RAS'!E741</f>
        <v>3758.45</v>
      </c>
      <c r="E734" s="2">
        <v>0</v>
      </c>
      <c r="F734" s="2">
        <v>0</v>
      </c>
      <c r="G734" s="3">
        <f t="shared" si="14"/>
        <v>8437.9808099999991</v>
      </c>
      <c r="H734" s="3">
        <f t="shared" si="15"/>
        <v>0.77999999999974534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6565.71</v>
      </c>
      <c r="E735" s="2">
        <v>0</v>
      </c>
      <c r="F735" s="2">
        <v>0</v>
      </c>
      <c r="G735" s="3">
        <f t="shared" si="14"/>
        <v>9638.4622799999997</v>
      </c>
      <c r="H735" s="3">
        <f t="shared" si="15"/>
        <v>0.28999999999996362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1848</v>
      </c>
      <c r="D737" s="2">
        <f>'PR-RAS'!E744</f>
        <v>2108.1</v>
      </c>
      <c r="E737" s="2">
        <v>0</v>
      </c>
      <c r="F737" s="2">
        <v>0</v>
      </c>
      <c r="G737" s="3">
        <f t="shared" si="28"/>
        <v>4463.2511999999997</v>
      </c>
      <c r="H737" s="3">
        <f t="shared" si="29"/>
        <v>9.9999999999909051E-2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33352.51</v>
      </c>
      <c r="D848" s="2">
        <f>'PR-RAS'!E855</f>
        <v>31169.29</v>
      </c>
      <c r="E848" s="2">
        <v>0</v>
      </c>
      <c r="F848" s="2">
        <v>0</v>
      </c>
      <c r="G848" s="3">
        <f t="shared" si="34"/>
        <v>81050.353229999993</v>
      </c>
      <c r="H848" s="3">
        <f t="shared" si="35"/>
        <v>0.77999999999883585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1472434.5700000003</v>
      </c>
      <c r="D1011" s="7">
        <f>BILANCA!E6</f>
        <v>1517877.5100000002</v>
      </c>
      <c r="E1011" s="7">
        <v>0</v>
      </c>
      <c r="F1011" s="7">
        <v>0</v>
      </c>
      <c r="G1011" s="8">
        <f t="shared" ref="G1011:G1306" si="38">B1011/1000*C1011+B1011/500*D1011</f>
        <v>4508.1895900000009</v>
      </c>
      <c r="H1011" s="8">
        <f t="shared" si="35"/>
        <v>0.91999999945983291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1238769.5400000003</v>
      </c>
      <c r="D1012" s="2">
        <f>BILANCA!E7</f>
        <v>1239719.2100000002</v>
      </c>
      <c r="E1012" s="2">
        <v>0</v>
      </c>
      <c r="F1012" s="2">
        <v>0</v>
      </c>
      <c r="G1012" s="3">
        <f t="shared" si="38"/>
        <v>7436.4159200000013</v>
      </c>
      <c r="H1012" s="3">
        <f t="shared" si="35"/>
        <v>0.66999999992549419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1238769.5400000003</v>
      </c>
      <c r="D1017" s="2">
        <f>BILANCA!E12</f>
        <v>1239719.2100000002</v>
      </c>
      <c r="E1017" s="2">
        <v>0</v>
      </c>
      <c r="F1017" s="2">
        <v>0</v>
      </c>
      <c r="G1017" s="3">
        <f t="shared" si="38"/>
        <v>26027.455720000005</v>
      </c>
      <c r="H1017" s="3">
        <f t="shared" si="35"/>
        <v>0.66999999992549419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1085850.83</v>
      </c>
      <c r="D1018" s="2">
        <f>BILANCA!E13</f>
        <v>1067252.1400000001</v>
      </c>
      <c r="E1018" s="2">
        <v>0</v>
      </c>
      <c r="F1018" s="2">
        <v>0</v>
      </c>
      <c r="G1018" s="3">
        <f t="shared" si="38"/>
        <v>25762.840880000003</v>
      </c>
      <c r="H1018" s="3">
        <f t="shared" si="35"/>
        <v>0.31000000005587935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1487895.78</v>
      </c>
      <c r="D1020" s="2">
        <f>BILANCA!E15</f>
        <v>1487895.78</v>
      </c>
      <c r="E1020" s="2">
        <v>0</v>
      </c>
      <c r="F1020" s="2">
        <v>0</v>
      </c>
      <c r="G1020" s="3">
        <f t="shared" si="38"/>
        <v>44636.873399999997</v>
      </c>
      <c r="H1020" s="3">
        <f t="shared" si="35"/>
        <v>0.43999999994412065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402044.95</v>
      </c>
      <c r="D1023" s="2">
        <f>BILANCA!E18</f>
        <v>420643.64</v>
      </c>
      <c r="E1023" s="2">
        <v>0</v>
      </c>
      <c r="F1023" s="2">
        <v>0</v>
      </c>
      <c r="G1023" s="3">
        <f t="shared" si="38"/>
        <v>16163.31899</v>
      </c>
      <c r="H1023" s="3">
        <f t="shared" si="35"/>
        <v>0.40999999997438863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28955.100000000035</v>
      </c>
      <c r="D1024" s="2">
        <f>BILANCA!E19</f>
        <v>24605.26999999996</v>
      </c>
      <c r="E1024" s="2">
        <v>0</v>
      </c>
      <c r="F1024" s="2">
        <v>0</v>
      </c>
      <c r="G1024" s="3">
        <f t="shared" si="38"/>
        <v>1094.3189599999994</v>
      </c>
      <c r="H1024" s="3">
        <f t="shared" si="35"/>
        <v>0.36999999999534339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345955.46</v>
      </c>
      <c r="D1025" s="2">
        <f>BILANCA!E20</f>
        <v>373365.41</v>
      </c>
      <c r="E1025" s="2">
        <v>0</v>
      </c>
      <c r="F1025" s="2">
        <v>0</v>
      </c>
      <c r="G1025" s="3">
        <f t="shared" si="38"/>
        <v>16390.2942</v>
      </c>
      <c r="H1025" s="3">
        <f t="shared" si="35"/>
        <v>0.86999999999534339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11111.99</v>
      </c>
      <c r="D1026" s="2">
        <f>BILANCA!E21</f>
        <v>11111.99</v>
      </c>
      <c r="E1026" s="2">
        <v>0</v>
      </c>
      <c r="F1026" s="2">
        <v>0</v>
      </c>
      <c r="G1026" s="3">
        <f t="shared" si="38"/>
        <v>533.37552000000005</v>
      </c>
      <c r="H1026" s="3">
        <f t="shared" si="35"/>
        <v>2.0000000000436557E-2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36688.639999999999</v>
      </c>
      <c r="D1027" s="2">
        <f>BILANCA!E22</f>
        <v>39847.39</v>
      </c>
      <c r="E1027" s="2">
        <v>0</v>
      </c>
      <c r="F1027" s="2">
        <v>0</v>
      </c>
      <c r="G1027" s="3">
        <f t="shared" si="38"/>
        <v>1978.5181400000001</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1005.32</v>
      </c>
      <c r="D1029" s="2">
        <f>BILANCA!E24</f>
        <v>1005.32</v>
      </c>
      <c r="E1029" s="2">
        <v>0</v>
      </c>
      <c r="F1029" s="2">
        <v>0</v>
      </c>
      <c r="G1029" s="3">
        <f t="shared" si="38"/>
        <v>57.303240000000002</v>
      </c>
      <c r="H1029" s="3">
        <f t="shared" si="35"/>
        <v>0.64000000000010004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8422.85</v>
      </c>
      <c r="D1030" s="2">
        <f>BILANCA!E25</f>
        <v>8422.85</v>
      </c>
      <c r="E1030" s="2">
        <v>0</v>
      </c>
      <c r="F1030" s="2">
        <v>0</v>
      </c>
      <c r="G1030" s="3">
        <f t="shared" si="38"/>
        <v>505.37100000000009</v>
      </c>
      <c r="H1030" s="3">
        <f t="shared" si="35"/>
        <v>0.2999999999992724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20196.7</v>
      </c>
      <c r="D1031" s="2">
        <f>BILANCA!E26</f>
        <v>23578.51</v>
      </c>
      <c r="E1031" s="2">
        <v>0</v>
      </c>
      <c r="F1031" s="2">
        <v>0</v>
      </c>
      <c r="G1031" s="3">
        <f t="shared" si="38"/>
        <v>1414.42812</v>
      </c>
      <c r="H1031" s="3">
        <f t="shared" si="35"/>
        <v>0.79000000000087311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394425.86</v>
      </c>
      <c r="D1033" s="2">
        <f>BILANCA!E28</f>
        <v>432726.2</v>
      </c>
      <c r="E1033" s="2">
        <v>0</v>
      </c>
      <c r="F1033" s="2">
        <v>0</v>
      </c>
      <c r="G1033" s="3">
        <f t="shared" si="38"/>
        <v>28977.199980000001</v>
      </c>
      <c r="H1033" s="3">
        <f t="shared" si="35"/>
        <v>0.34000000002561137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122573.34000000001</v>
      </c>
      <c r="D1040" s="2">
        <f>BILANCA!E35</f>
        <v>147789.22000000003</v>
      </c>
      <c r="E1040" s="2">
        <v>0</v>
      </c>
      <c r="F1040" s="2">
        <v>0</v>
      </c>
      <c r="G1040" s="3">
        <f t="shared" si="38"/>
        <v>12544.553400000001</v>
      </c>
      <c r="H1040" s="3">
        <f t="shared" si="35"/>
        <v>0.56000000004132744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161753.76</v>
      </c>
      <c r="D1041" s="2">
        <f>BILANCA!E36</f>
        <v>186969.64</v>
      </c>
      <c r="E1041" s="2">
        <v>0</v>
      </c>
      <c r="F1041" s="2">
        <v>0</v>
      </c>
      <c r="G1041" s="3">
        <f t="shared" si="38"/>
        <v>16606.484240000002</v>
      </c>
      <c r="H1041" s="3">
        <f t="shared" si="35"/>
        <v>0.59999999997671694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39180.42</v>
      </c>
      <c r="D1045" s="2">
        <f>BILANCA!E40</f>
        <v>39180.42</v>
      </c>
      <c r="E1045" s="2">
        <v>0</v>
      </c>
      <c r="F1045" s="2">
        <v>0</v>
      </c>
      <c r="G1045" s="3">
        <f t="shared" si="38"/>
        <v>4113.9441000000006</v>
      </c>
      <c r="H1045" s="3">
        <f t="shared" si="35"/>
        <v>0.83999999999650754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1390.27</v>
      </c>
      <c r="D1050" s="2">
        <f>BILANCA!E45</f>
        <v>72.579999999999927</v>
      </c>
      <c r="E1050" s="2">
        <v>0</v>
      </c>
      <c r="F1050" s="2">
        <v>0</v>
      </c>
      <c r="G1050" s="3">
        <f t="shared" si="38"/>
        <v>61.417199999999994</v>
      </c>
      <c r="H1050" s="3">
        <f t="shared" si="35"/>
        <v>0.69000000000005457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1390.27</v>
      </c>
      <c r="D1052" s="2">
        <f>BILANCA!E47</f>
        <v>1390.27</v>
      </c>
      <c r="E1052" s="2">
        <v>0</v>
      </c>
      <c r="F1052" s="2">
        <v>0</v>
      </c>
      <c r="G1052" s="3">
        <f t="shared" si="38"/>
        <v>175.17401999999998</v>
      </c>
      <c r="H1052" s="3">
        <f t="shared" si="35"/>
        <v>0.53999999999996362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1317.69</v>
      </c>
      <c r="E1055" s="2">
        <v>0</v>
      </c>
      <c r="F1055" s="2">
        <v>0</v>
      </c>
      <c r="G1055" s="3">
        <f t="shared" si="38"/>
        <v>118.5921</v>
      </c>
      <c r="H1055" s="3">
        <f t="shared" si="35"/>
        <v>0.30999999999994543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30359.48</v>
      </c>
      <c r="D1059" s="2">
        <f>BILANCA!E54</f>
        <v>31215.42</v>
      </c>
      <c r="E1059" s="2">
        <v>0</v>
      </c>
      <c r="F1059" s="2">
        <v>0</v>
      </c>
      <c r="G1059" s="3">
        <f t="shared" si="38"/>
        <v>4546.7256799999996</v>
      </c>
      <c r="H1059" s="3">
        <f t="shared" si="35"/>
        <v>0.89999999999781721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30359.48</v>
      </c>
      <c r="D1060" s="2">
        <f>BILANCA!E55</f>
        <v>31215.42</v>
      </c>
      <c r="E1060" s="2">
        <v>0</v>
      </c>
      <c r="F1060" s="2">
        <v>0</v>
      </c>
      <c r="G1060" s="3">
        <f t="shared" si="38"/>
        <v>4639.5159999999996</v>
      </c>
      <c r="H1060" s="3">
        <f t="shared" si="35"/>
        <v>0.89999999999781721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233665.03</v>
      </c>
      <c r="D1074" s="2">
        <f>BILANCA!E69</f>
        <v>278158.3</v>
      </c>
      <c r="E1074" s="2">
        <v>0</v>
      </c>
      <c r="F1074" s="2">
        <v>0</v>
      </c>
      <c r="G1074" s="3">
        <f t="shared" si="38"/>
        <v>50558.82432</v>
      </c>
      <c r="H1074" s="3">
        <f t="shared" si="35"/>
        <v>0.32999999998719431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22334.59</v>
      </c>
      <c r="D1075" s="2">
        <f>BILANCA!E70</f>
        <v>56929.68</v>
      </c>
      <c r="E1075" s="2">
        <v>0</v>
      </c>
      <c r="F1075" s="2">
        <v>0</v>
      </c>
      <c r="G1075" s="3">
        <f t="shared" si="38"/>
        <v>8852.6067500000008</v>
      </c>
      <c r="H1075" s="3">
        <f t="shared" si="35"/>
        <v>0.72999999999956344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22031.34</v>
      </c>
      <c r="D1076" s="2">
        <f>BILANCA!E71</f>
        <v>56648.37</v>
      </c>
      <c r="E1076" s="2">
        <v>0</v>
      </c>
      <c r="F1076" s="2">
        <v>0</v>
      </c>
      <c r="G1076" s="3">
        <f t="shared" si="38"/>
        <v>8931.6532800000004</v>
      </c>
      <c r="H1076" s="3">
        <f t="shared" si="35"/>
        <v>0.71000000000276486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22031.34</v>
      </c>
      <c r="D1078" s="2">
        <f>BILANCA!E73</f>
        <v>56648.37</v>
      </c>
      <c r="E1078" s="2">
        <v>0</v>
      </c>
      <c r="F1078" s="2">
        <v>0</v>
      </c>
      <c r="G1078" s="3">
        <f t="shared" si="38"/>
        <v>9202.3094400000009</v>
      </c>
      <c r="H1078" s="3">
        <f t="shared" si="35"/>
        <v>0.71000000000276486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303.25</v>
      </c>
      <c r="D1085" s="2">
        <f>BILANCA!E80</f>
        <v>281.31</v>
      </c>
      <c r="E1085" s="2">
        <v>0</v>
      </c>
      <c r="F1085" s="2">
        <v>0</v>
      </c>
      <c r="G1085" s="3">
        <f t="shared" si="38"/>
        <v>64.940249999999992</v>
      </c>
      <c r="H1085" s="3">
        <f t="shared" si="35"/>
        <v>0.56000000000000227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62743.840000000004</v>
      </c>
      <c r="D1087" s="2">
        <f>BILANCA!E82</f>
        <v>80262.19</v>
      </c>
      <c r="E1087" s="2">
        <v>0</v>
      </c>
      <c r="F1087" s="2">
        <v>0</v>
      </c>
      <c r="G1087" s="3">
        <f t="shared" si="38"/>
        <v>17191.65294</v>
      </c>
      <c r="H1087" s="3">
        <f t="shared" si="35"/>
        <v>0.34999999999854481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1114.51</v>
      </c>
      <c r="D1090" s="2">
        <f>BILANCA!E85</f>
        <v>2042.84</v>
      </c>
      <c r="E1090" s="2">
        <v>0</v>
      </c>
      <c r="F1090" s="2">
        <v>0</v>
      </c>
      <c r="G1090" s="3">
        <f t="shared" si="38"/>
        <v>416.01519999999999</v>
      </c>
      <c r="H1090" s="3">
        <f t="shared" si="35"/>
        <v>0.65000000000009095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61629.33</v>
      </c>
      <c r="D1092" s="2">
        <f>BILANCA!E87</f>
        <v>78219.350000000006</v>
      </c>
      <c r="E1092" s="2">
        <v>0</v>
      </c>
      <c r="F1092" s="2">
        <v>0</v>
      </c>
      <c r="G1092" s="3">
        <f t="shared" si="38"/>
        <v>17881.578460000001</v>
      </c>
      <c r="H1092" s="3">
        <f t="shared" si="35"/>
        <v>0.680000000007567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6740.45</v>
      </c>
      <c r="D1152" s="2">
        <f>BILANCA!E147</f>
        <v>140966.43</v>
      </c>
      <c r="E1152" s="2">
        <v>0</v>
      </c>
      <c r="F1152" s="2">
        <v>0</v>
      </c>
      <c r="G1152" s="3">
        <f t="shared" si="38"/>
        <v>40991.61002</v>
      </c>
      <c r="H1152" s="3">
        <f t="shared" si="41"/>
        <v>0.87999999999283318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125397.5</v>
      </c>
      <c r="E1155" s="2">
        <v>0</v>
      </c>
      <c r="F1155" s="2">
        <v>0</v>
      </c>
      <c r="G1155" s="3">
        <f t="shared" si="38"/>
        <v>36365.274999999994</v>
      </c>
      <c r="H1155" s="3">
        <f t="shared" si="41"/>
        <v>0.5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125397.5</v>
      </c>
      <c r="E1161" s="2">
        <v>0</v>
      </c>
      <c r="F1161" s="2">
        <v>0</v>
      </c>
      <c r="G1161" s="3">
        <f t="shared" si="38"/>
        <v>37870.044999999998</v>
      </c>
      <c r="H1161" s="3">
        <f t="shared" si="41"/>
        <v>0.5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6740.45</v>
      </c>
      <c r="D1166" s="2">
        <f>BILANCA!E161</f>
        <v>15568.93</v>
      </c>
      <c r="E1166" s="2">
        <v>0</v>
      </c>
      <c r="F1166" s="2">
        <v>0</v>
      </c>
      <c r="G1166" s="3">
        <f t="shared" si="38"/>
        <v>5909.0163599999996</v>
      </c>
      <c r="H1166" s="3">
        <f t="shared" si="41"/>
        <v>0.51999999999952706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144.87</v>
      </c>
      <c r="D1170" s="2">
        <f>BILANCA!E165</f>
        <v>0</v>
      </c>
      <c r="E1170" s="2">
        <v>0</v>
      </c>
      <c r="F1170" s="2">
        <v>0</v>
      </c>
      <c r="G1170" s="3">
        <f t="shared" si="38"/>
        <v>23.179200000000002</v>
      </c>
      <c r="H1170" s="3">
        <f t="shared" si="41"/>
        <v>0.12999999999999545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144.87</v>
      </c>
      <c r="D1172" s="2">
        <f>BILANCA!E167</f>
        <v>0</v>
      </c>
      <c r="E1172" s="2">
        <v>0</v>
      </c>
      <c r="F1172" s="2">
        <v>0</v>
      </c>
      <c r="G1172" s="3">
        <f t="shared" si="38"/>
        <v>23.46894</v>
      </c>
      <c r="H1172" s="3">
        <f t="shared" si="41"/>
        <v>0.12999999999999545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141701.28</v>
      </c>
      <c r="D1176" s="2">
        <f>BILANCA!E171</f>
        <v>0</v>
      </c>
      <c r="E1176" s="2">
        <v>0</v>
      </c>
      <c r="F1176" s="2">
        <v>0</v>
      </c>
      <c r="G1176" s="3">
        <f t="shared" si="38"/>
        <v>23522.412480000003</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141701.28</v>
      </c>
      <c r="D1179" s="2">
        <f>BILANCA!E174</f>
        <v>0</v>
      </c>
      <c r="E1179" s="2">
        <v>0</v>
      </c>
      <c r="F1179" s="2">
        <v>0</v>
      </c>
      <c r="G1179" s="3">
        <f t="shared" si="38"/>
        <v>23947.516320000002</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1472434.5700000003</v>
      </c>
      <c r="D1180" s="2">
        <f>BILANCA!E176</f>
        <v>1517877.51</v>
      </c>
      <c r="E1180" s="2">
        <v>0</v>
      </c>
      <c r="F1180" s="2">
        <v>0</v>
      </c>
      <c r="G1180" s="3">
        <f t="shared" si="38"/>
        <v>766392.23030000005</v>
      </c>
      <c r="H1180" s="3">
        <f t="shared" si="41"/>
        <v>0.91999999969266355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261009.01</v>
      </c>
      <c r="D1181" s="2">
        <f>BILANCA!E177</f>
        <v>354045.77</v>
      </c>
      <c r="E1181" s="2">
        <v>0</v>
      </c>
      <c r="F1181" s="2">
        <v>0</v>
      </c>
      <c r="G1181" s="3">
        <f t="shared" si="38"/>
        <v>165716.19405000002</v>
      </c>
      <c r="H1181" s="3">
        <f t="shared" si="41"/>
        <v>0.23999999999068677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190074.29</v>
      </c>
      <c r="D1182" s="2">
        <f>BILANCA!E178</f>
        <v>276637.40000000002</v>
      </c>
      <c r="E1182" s="2">
        <v>0</v>
      </c>
      <c r="F1182" s="2">
        <v>0</v>
      </c>
      <c r="G1182" s="3">
        <f t="shared" si="38"/>
        <v>127856.04347999999</v>
      </c>
      <c r="H1182" s="3">
        <f t="shared" si="41"/>
        <v>0.69000000003143214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141150.57999999999</v>
      </c>
      <c r="D1183" s="2">
        <f>BILANCA!E179</f>
        <v>157891.41</v>
      </c>
      <c r="E1183" s="2">
        <v>0</v>
      </c>
      <c r="F1183" s="2">
        <v>0</v>
      </c>
      <c r="G1183" s="3">
        <f t="shared" si="38"/>
        <v>79049.478199999983</v>
      </c>
      <c r="H1183" s="3">
        <f t="shared" si="41"/>
        <v>0.83000000001629815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47656.94</v>
      </c>
      <c r="D1184" s="2">
        <f>BILANCA!E180</f>
        <v>86493.78</v>
      </c>
      <c r="E1184" s="2">
        <v>0</v>
      </c>
      <c r="F1184" s="2">
        <v>0</v>
      </c>
      <c r="G1184" s="3">
        <f t="shared" si="38"/>
        <v>38392.142999999996</v>
      </c>
      <c r="H1184" s="3">
        <f t="shared" si="41"/>
        <v>0.27999999999883585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431.48</v>
      </c>
      <c r="D1185" s="2">
        <f>BILANCA!E181</f>
        <v>309.47000000000003</v>
      </c>
      <c r="E1185" s="2">
        <v>0</v>
      </c>
      <c r="F1185" s="2">
        <v>0</v>
      </c>
      <c r="G1185" s="3">
        <f t="shared" si="38"/>
        <v>183.82350000000002</v>
      </c>
      <c r="H1185" s="3">
        <f t="shared" si="41"/>
        <v>0.95000000000004547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431.48</v>
      </c>
      <c r="D1188" s="2">
        <f>BILANCA!E184</f>
        <v>309.47000000000003</v>
      </c>
      <c r="E1188" s="2">
        <v>0</v>
      </c>
      <c r="F1188" s="2">
        <v>0</v>
      </c>
      <c r="G1188" s="3">
        <f t="shared" si="38"/>
        <v>186.97476</v>
      </c>
      <c r="H1188" s="3">
        <f t="shared" si="41"/>
        <v>0.95000000000004547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30965.29</v>
      </c>
      <c r="E1198" s="2">
        <v>0</v>
      </c>
      <c r="F1198" s="2">
        <v>0</v>
      </c>
      <c r="G1198" s="3">
        <f t="shared" si="38"/>
        <v>11642.94904</v>
      </c>
      <c r="H1198" s="3">
        <f t="shared" si="41"/>
        <v>0.29000000000087311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835.29</v>
      </c>
      <c r="D1200" s="2">
        <f>BILANCA!E196</f>
        <v>977.45</v>
      </c>
      <c r="E1200" s="2">
        <v>0</v>
      </c>
      <c r="F1200" s="2">
        <v>0</v>
      </c>
      <c r="G1200" s="3">
        <f t="shared" si="38"/>
        <v>530.13610000000006</v>
      </c>
      <c r="H1200" s="3">
        <f t="shared" si="41"/>
        <v>0.74000000000000909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9934.8700000000008</v>
      </c>
      <c r="D1201" s="2">
        <f>BILANCA!E197</f>
        <v>3345.07</v>
      </c>
      <c r="E1201" s="2">
        <v>0</v>
      </c>
      <c r="F1201" s="2">
        <v>0</v>
      </c>
      <c r="G1201" s="3">
        <f t="shared" si="38"/>
        <v>3175.37691</v>
      </c>
      <c r="H1201" s="3">
        <f t="shared" si="41"/>
        <v>0.19999999999936335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9934.8700000000008</v>
      </c>
      <c r="D1203" s="2">
        <f>BILANCA!E199</f>
        <v>3345.07</v>
      </c>
      <c r="E1203" s="2">
        <v>0</v>
      </c>
      <c r="F1203" s="2">
        <v>0</v>
      </c>
      <c r="G1203" s="3">
        <f t="shared" si="44"/>
        <v>3208.6269300000004</v>
      </c>
      <c r="H1203" s="3">
        <f t="shared" si="45"/>
        <v>0.19999999999936335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60999.85</v>
      </c>
      <c r="D1251" s="2">
        <f>BILANCA!E247</f>
        <v>74063.3</v>
      </c>
      <c r="E1251" s="2">
        <v>0</v>
      </c>
      <c r="F1251" s="2">
        <v>0</v>
      </c>
      <c r="G1251" s="3">
        <f>B1251/1000*C1251+B1251/500*D1251</f>
        <v>50399.474450000002</v>
      </c>
      <c r="H1251" s="3">
        <f>ABS(C1251-ROUND(C1251,0))+ABS(D1251-ROUND(D1251,0))</f>
        <v>0.45000000000436557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1211425.5600000003</v>
      </c>
      <c r="D1255" s="2">
        <f>BILANCA!E251</f>
        <v>1163831.74</v>
      </c>
      <c r="E1255" s="2">
        <v>0</v>
      </c>
      <c r="F1255" s="2">
        <v>0</v>
      </c>
      <c r="G1255" s="3">
        <f t="shared" si="38"/>
        <v>867076.81480000005</v>
      </c>
      <c r="H1255" s="3">
        <f t="shared" si="41"/>
        <v>0.69999999972060323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1238769.6400000001</v>
      </c>
      <c r="D1256" s="2">
        <f>BILANCA!E252</f>
        <v>1239719.31</v>
      </c>
      <c r="E1256" s="2">
        <v>0</v>
      </c>
      <c r="F1256" s="2">
        <v>0</v>
      </c>
      <c r="G1256" s="3">
        <f t="shared" si="38"/>
        <v>914679.23196</v>
      </c>
      <c r="H1256" s="3">
        <f t="shared" si="41"/>
        <v>0.66999999992549419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2074420.77</v>
      </c>
      <c r="D1257" s="2">
        <f>BILANCA!E253</f>
        <v>2133587.16</v>
      </c>
      <c r="E1257" s="2">
        <v>0</v>
      </c>
      <c r="F1257" s="2">
        <v>0</v>
      </c>
      <c r="G1257" s="3">
        <f t="shared" si="38"/>
        <v>1566373.9872300001</v>
      </c>
      <c r="H1257" s="3">
        <f t="shared" si="41"/>
        <v>0.39000000013038516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835651.13</v>
      </c>
      <c r="D1258" s="2">
        <f>BILANCA!E254</f>
        <v>893867.85</v>
      </c>
      <c r="E1258" s="2">
        <v>0</v>
      </c>
      <c r="F1258" s="2">
        <v>0</v>
      </c>
      <c r="G1258" s="3">
        <f t="shared" si="38"/>
        <v>650599.93384000007</v>
      </c>
      <c r="H1258" s="3">
        <f t="shared" si="41"/>
        <v>0.28000000002793968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-34229.400000000009</v>
      </c>
      <c r="D1259" s="2">
        <f>BILANCA!E255</f>
        <v>-216854</v>
      </c>
      <c r="E1259" s="2">
        <v>0</v>
      </c>
      <c r="F1259" s="2">
        <v>0</v>
      </c>
      <c r="G1259" s="3">
        <f t="shared" si="38"/>
        <v>-116516.41260000001</v>
      </c>
      <c r="H1259" s="3">
        <f t="shared" si="41"/>
        <v>0.40000000000873115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98598.45</v>
      </c>
      <c r="D1260" s="2">
        <f>BILANCA!E256</f>
        <v>0</v>
      </c>
      <c r="E1260" s="2">
        <v>0</v>
      </c>
      <c r="F1260" s="2">
        <v>0</v>
      </c>
      <c r="G1260" s="3">
        <f t="shared" si="38"/>
        <v>24649.612499999999</v>
      </c>
      <c r="H1260" s="3">
        <f t="shared" si="41"/>
        <v>0.44999999999708962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98598.45</v>
      </c>
      <c r="D1261" s="2">
        <f>BILANCA!E257</f>
        <v>0</v>
      </c>
      <c r="E1261" s="2">
        <v>0</v>
      </c>
      <c r="F1261" s="2">
        <v>0</v>
      </c>
      <c r="G1261" s="3">
        <f t="shared" si="38"/>
        <v>24748.210950000001</v>
      </c>
      <c r="H1261" s="3">
        <f t="shared" si="41"/>
        <v>0.44999999999708962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132827.85</v>
      </c>
      <c r="D1264" s="2">
        <f>BILANCA!E260</f>
        <v>216854</v>
      </c>
      <c r="E1264" s="2">
        <v>0</v>
      </c>
      <c r="F1264" s="2">
        <v>0</v>
      </c>
      <c r="G1264" s="3">
        <f t="shared" si="38"/>
        <v>143900.1059</v>
      </c>
      <c r="H1264" s="3">
        <f t="shared" si="41"/>
        <v>0.14999999999417923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75361.06</v>
      </c>
      <c r="E1265" s="2">
        <v>0</v>
      </c>
      <c r="F1265" s="2">
        <v>0</v>
      </c>
      <c r="G1265" s="3">
        <f t="shared" si="38"/>
        <v>38434.140599999999</v>
      </c>
      <c r="H1265" s="3">
        <f t="shared" si="41"/>
        <v>5.9999999997671694E-2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132827.85</v>
      </c>
      <c r="D1266" s="2">
        <f>BILANCA!E262</f>
        <v>141492.94</v>
      </c>
      <c r="E1266" s="2">
        <v>0</v>
      </c>
      <c r="F1266" s="2">
        <v>0</v>
      </c>
      <c r="G1266" s="3">
        <f t="shared" si="38"/>
        <v>106448.31488000001</v>
      </c>
      <c r="H1266" s="3">
        <f t="shared" si="41"/>
        <v>0.20999999999185093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6740.45</v>
      </c>
      <c r="D1278" s="2">
        <f>BILANCA!E274</f>
        <v>140966.43</v>
      </c>
      <c r="E1278" s="2">
        <v>0</v>
      </c>
      <c r="F1278" s="2">
        <v>0</v>
      </c>
      <c r="G1278" s="3">
        <f t="shared" si="38"/>
        <v>77364.447079999998</v>
      </c>
      <c r="H1278" s="3">
        <f t="shared" si="41"/>
        <v>0.87999999999283318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125397.5</v>
      </c>
      <c r="E1281" s="2">
        <v>0</v>
      </c>
      <c r="F1281" s="2">
        <v>0</v>
      </c>
      <c r="G1281" s="3">
        <f t="shared" si="48"/>
        <v>67965.445000000007</v>
      </c>
      <c r="H1281" s="3">
        <f t="shared" si="49"/>
        <v>0.5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125397.5</v>
      </c>
      <c r="E1287" s="2">
        <v>0</v>
      </c>
      <c r="F1287" s="2">
        <v>0</v>
      </c>
      <c r="G1287" s="3">
        <f t="shared" si="48"/>
        <v>69470.215000000011</v>
      </c>
      <c r="H1287" s="3">
        <f t="shared" si="49"/>
        <v>0.5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6740.45</v>
      </c>
      <c r="D1292" s="2">
        <f>BILANCA!E288</f>
        <v>15568.93</v>
      </c>
      <c r="E1292" s="2">
        <v>0</v>
      </c>
      <c r="F1292" s="2">
        <v>0</v>
      </c>
      <c r="G1292" s="3">
        <f t="shared" si="48"/>
        <v>10681.683419999999</v>
      </c>
      <c r="H1292" s="3">
        <f t="shared" si="49"/>
        <v>0.51999999999952706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144.87</v>
      </c>
      <c r="D1295" s="2">
        <f>BILANCA!E291</f>
        <v>0</v>
      </c>
      <c r="E1295" s="2">
        <v>0</v>
      </c>
      <c r="F1295" s="2">
        <v>0</v>
      </c>
      <c r="G1295" s="3">
        <f t="shared" si="38"/>
        <v>41.287949999999995</v>
      </c>
      <c r="H1295" s="3">
        <f t="shared" si="41"/>
        <v>0.12999999999999545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144.87</v>
      </c>
      <c r="D1296" s="2">
        <f>BILANCA!E292</f>
        <v>0</v>
      </c>
      <c r="E1296" s="2">
        <v>0</v>
      </c>
      <c r="F1296" s="2">
        <v>0</v>
      </c>
      <c r="G1296" s="3">
        <f t="shared" ref="G1296:G1299" si="50">B1296/1000*C1296+B1296/500*D1296</f>
        <v>41.43282</v>
      </c>
      <c r="H1296" s="3">
        <f t="shared" ref="H1296:H1299" si="51">ABS(C1296-ROUND(C1296,0))+ABS(D1296-ROUND(D1296,0))</f>
        <v>0.12999999999999545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6740.45</v>
      </c>
      <c r="D1305" s="2">
        <f>BILANCA!E302</f>
        <v>9608.0499999999993</v>
      </c>
      <c r="E1305" s="2">
        <v>0</v>
      </c>
      <c r="F1305" s="2">
        <v>0</v>
      </c>
      <c r="G1305" s="3">
        <f t="shared" si="38"/>
        <v>7657.1822499999989</v>
      </c>
      <c r="H1305" s="3">
        <f t="shared" si="41"/>
        <v>0.49999999999909051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131358.38</v>
      </c>
      <c r="E1306" s="2">
        <v>0</v>
      </c>
      <c r="F1306" s="2">
        <v>0</v>
      </c>
      <c r="G1306" s="3">
        <f t="shared" si="38"/>
        <v>77764.160959999994</v>
      </c>
      <c r="H1306" s="3">
        <f t="shared" si="41"/>
        <v>0.38000000000465661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144.87</v>
      </c>
      <c r="D1309" s="2">
        <f>BILANCA!E306</f>
        <v>0</v>
      </c>
      <c r="E1309" s="2">
        <v>0</v>
      </c>
      <c r="F1309" s="2">
        <v>0</v>
      </c>
      <c r="G1309" s="3">
        <f t="shared" si="52"/>
        <v>43.316130000000001</v>
      </c>
      <c r="H1309" s="3">
        <f t="shared" si="41"/>
        <v>0.12999999999999545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60999.85</v>
      </c>
      <c r="D1311" s="2">
        <f>BILANCA!E308</f>
        <v>77298.97</v>
      </c>
      <c r="E1311" s="2">
        <v>0</v>
      </c>
      <c r="F1311" s="2">
        <v>0</v>
      </c>
      <c r="G1311" s="3">
        <f t="shared" si="52"/>
        <v>64894.934789999999</v>
      </c>
      <c r="H1311" s="3">
        <f t="shared" si="41"/>
        <v>0.18000000000029104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389.48</v>
      </c>
      <c r="D1312" s="2">
        <f>BILANCA!E309</f>
        <v>680.38</v>
      </c>
      <c r="E1312" s="2">
        <v>0</v>
      </c>
      <c r="F1312" s="2">
        <v>0</v>
      </c>
      <c r="G1312" s="3">
        <f t="shared" si="52"/>
        <v>528.57248000000004</v>
      </c>
      <c r="H1312" s="3">
        <f t="shared" si="41"/>
        <v>0.86000000000001364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240</v>
      </c>
      <c r="D1314" s="2">
        <f>BILANCA!E311</f>
        <v>240</v>
      </c>
      <c r="E1314" s="2">
        <v>0</v>
      </c>
      <c r="F1314" s="2">
        <v>0</v>
      </c>
      <c r="G1314" s="3">
        <f t="shared" si="52"/>
        <v>218.88</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35172.080000000002</v>
      </c>
      <c r="D1339" s="2">
        <f>BILANCA!E336</f>
        <v>115874.72</v>
      </c>
      <c r="E1339" s="2">
        <v>0</v>
      </c>
      <c r="F1339" s="2">
        <v>0</v>
      </c>
      <c r="G1339" s="3">
        <f t="shared" si="52"/>
        <v>87817.180079999991</v>
      </c>
      <c r="H1339" s="3">
        <f t="shared" si="41"/>
        <v>0.36000000000058208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154902.21</v>
      </c>
      <c r="D1340" s="2">
        <f>BILANCA!E337</f>
        <v>160762.68</v>
      </c>
      <c r="E1340" s="2">
        <v>0</v>
      </c>
      <c r="F1340" s="2">
        <v>0</v>
      </c>
      <c r="G1340" s="3">
        <f t="shared" si="52"/>
        <v>157221.0981</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9934.8700000000008</v>
      </c>
      <c r="D1341" s="2">
        <f>BILANCA!E338</f>
        <v>3345.07</v>
      </c>
      <c r="E1341" s="2">
        <v>0</v>
      </c>
      <c r="F1341" s="2">
        <v>0</v>
      </c>
      <c r="G1341" s="3">
        <f t="shared" si="52"/>
        <v>5502.8783100000001</v>
      </c>
      <c r="H1341" s="3">
        <f t="shared" si="41"/>
        <v>0.19999999999936335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541.71</v>
      </c>
      <c r="E1347" s="2">
        <v>0</v>
      </c>
      <c r="F1347" s="2">
        <v>0</v>
      </c>
      <c r="G1347" s="3">
        <f t="shared" si="52"/>
        <v>365.11254000000002</v>
      </c>
      <c r="H1347" s="3">
        <f t="shared" si="41"/>
        <v>0.28999999999996362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30</v>
      </c>
      <c r="E1368" s="2">
        <v>0</v>
      </c>
      <c r="F1368" s="2">
        <v>0</v>
      </c>
      <c r="G1368" s="3">
        <f t="shared" si="57"/>
        <v>21.48</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194</v>
      </c>
      <c r="E1371" s="2">
        <v>0</v>
      </c>
      <c r="F1371" s="2">
        <v>0</v>
      </c>
      <c r="G1371" s="3">
        <f t="shared" si="57"/>
        <v>140.06799999999998</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60999.85</v>
      </c>
      <c r="D1383" s="2">
        <f>BILANCA!E380</f>
        <v>73839.3</v>
      </c>
      <c r="E1383" s="2">
        <v>0</v>
      </c>
      <c r="F1383" s="2">
        <v>0</v>
      </c>
      <c r="G1383" s="3">
        <f t="shared" si="59"/>
        <v>77837.061849999998</v>
      </c>
      <c r="H1383" s="3">
        <f t="shared" si="60"/>
        <v>0.45000000000436557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1992438.4</v>
      </c>
      <c r="D1510" s="2">
        <f>'RAS-funkcijski'!E114</f>
        <v>2394812.37</v>
      </c>
      <c r="E1510" s="2">
        <v>0</v>
      </c>
      <c r="F1510" s="2">
        <v>0</v>
      </c>
      <c r="G1510" s="3">
        <f t="shared" si="52"/>
        <v>746026.94540000008</v>
      </c>
      <c r="H1510" s="3">
        <f t="shared" si="63"/>
        <v>0.77000000001862645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1992438.4</v>
      </c>
      <c r="D1511" s="2">
        <f>'RAS-funkcijski'!E115</f>
        <v>2262097.9</v>
      </c>
      <c r="E1511" s="2">
        <v>0</v>
      </c>
      <c r="F1511" s="2">
        <v>0</v>
      </c>
      <c r="G1511" s="3">
        <f t="shared" si="52"/>
        <v>723346.39619999996</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1992438.4</v>
      </c>
      <c r="D1513" s="2">
        <f>'RAS-funkcijski'!E117</f>
        <v>2262097.9</v>
      </c>
      <c r="E1513" s="2">
        <v>0</v>
      </c>
      <c r="F1513" s="2">
        <v>0</v>
      </c>
      <c r="G1513" s="3">
        <f t="shared" si="52"/>
        <v>736379.66460000002</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132714.47</v>
      </c>
      <c r="E1522" s="2">
        <v>0</v>
      </c>
      <c r="F1522" s="2">
        <v>0</v>
      </c>
      <c r="G1522" s="3">
        <f t="shared" si="52"/>
        <v>32382.330679999999</v>
      </c>
      <c r="H1522" s="3">
        <f t="shared" si="63"/>
        <v>0.47000000000116415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1992438.4</v>
      </c>
      <c r="D1537" s="14">
        <f>'RAS-funkcijski'!E141</f>
        <v>2394812.37</v>
      </c>
      <c r="E1537" s="14">
        <v>0</v>
      </c>
      <c r="F1537" s="14">
        <v>0</v>
      </c>
      <c r="G1537" s="15">
        <f t="shared" si="52"/>
        <v>929142.65018000011</v>
      </c>
      <c r="H1537" s="15">
        <f t="shared" si="63"/>
        <v>0.77000000001862645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1163.3399999999999</v>
      </c>
      <c r="D1538" s="7">
        <f>'P-VRIO'!E5</f>
        <v>0</v>
      </c>
      <c r="E1538" s="7">
        <v>0</v>
      </c>
      <c r="F1538" s="7">
        <v>0</v>
      </c>
      <c r="G1538" s="8">
        <f t="shared" si="52"/>
        <v>1.16334</v>
      </c>
      <c r="H1538" s="8">
        <f t="shared" si="63"/>
        <v>0.33999999999991815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1163.3399999999999</v>
      </c>
      <c r="D1555" s="2">
        <f>'P-VRIO'!E22</f>
        <v>0</v>
      </c>
      <c r="E1555" s="2">
        <v>0</v>
      </c>
      <c r="F1555" s="2">
        <v>0</v>
      </c>
      <c r="G1555" s="3">
        <f t="shared" si="52"/>
        <v>20.940119999999997</v>
      </c>
      <c r="H1555" s="3">
        <f t="shared" si="63"/>
        <v>0.33999999999991815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1163.3399999999999</v>
      </c>
      <c r="D1556" s="2">
        <f>'P-VRIO'!E23</f>
        <v>0</v>
      </c>
      <c r="E1556" s="2">
        <v>0</v>
      </c>
      <c r="F1556" s="2">
        <v>0</v>
      </c>
      <c r="G1556" s="3">
        <f t="shared" si="52"/>
        <v>22.103459999999998</v>
      </c>
      <c r="H1556" s="3">
        <f t="shared" si="63"/>
        <v>0.33999999999991815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1163.3399999999999</v>
      </c>
      <c r="D1558" s="2">
        <f>'P-VRIO'!E25</f>
        <v>0</v>
      </c>
      <c r="E1558" s="2">
        <v>0</v>
      </c>
      <c r="F1558" s="2">
        <v>0</v>
      </c>
      <c r="G1558" s="3">
        <f t="shared" si="52"/>
        <v>24.430140000000002</v>
      </c>
      <c r="H1558" s="3">
        <f t="shared" si="63"/>
        <v>0.33999999999991815</v>
      </c>
      <c r="I1558" s="11">
        <f t="shared" si="66"/>
        <v>8.3062475999980006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261009.01</v>
      </c>
      <c r="D1582" s="7"/>
      <c r="E1582" s="7">
        <v>0</v>
      </c>
      <c r="F1582" s="7">
        <v>0</v>
      </c>
      <c r="G1582" s="8">
        <f t="shared" ref="G1582:G1686" si="70">B1582/1000*C1582</f>
        <v>261.00900999999999</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2275430.9800000004</v>
      </c>
      <c r="D1583" s="2">
        <v>0</v>
      </c>
      <c r="E1583" s="2">
        <v>0</v>
      </c>
      <c r="F1583" s="2">
        <v>0</v>
      </c>
      <c r="G1583" s="3">
        <f t="shared" si="70"/>
        <v>4550.8619600000011</v>
      </c>
      <c r="H1583" s="3">
        <f t="shared" si="71"/>
        <v>1.9999999552965164E-2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12839.45</v>
      </c>
      <c r="D1584" s="2">
        <v>0</v>
      </c>
      <c r="E1584" s="2">
        <v>0</v>
      </c>
      <c r="F1584" s="2">
        <v>0</v>
      </c>
      <c r="G1584" s="3">
        <f t="shared" si="70"/>
        <v>38.518350000000005</v>
      </c>
      <c r="H1584" s="3">
        <f t="shared" si="71"/>
        <v>0.4500000000007276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2202167.9300000002</v>
      </c>
      <c r="D1585" s="2">
        <v>0</v>
      </c>
      <c r="E1585" s="2">
        <v>0</v>
      </c>
      <c r="F1585" s="2">
        <v>0</v>
      </c>
      <c r="G1585" s="3">
        <f t="shared" si="70"/>
        <v>8808.6717200000003</v>
      </c>
      <c r="H1585" s="3">
        <f t="shared" si="71"/>
        <v>6.9999999832361937E-2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1827350.6</v>
      </c>
      <c r="D1586" s="2">
        <v>0</v>
      </c>
      <c r="E1586" s="2">
        <v>0</v>
      </c>
      <c r="F1586" s="2">
        <v>0</v>
      </c>
      <c r="G1586" s="3">
        <f t="shared" si="70"/>
        <v>9136.7530000000006</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338523.76</v>
      </c>
      <c r="D1587" s="2">
        <v>0</v>
      </c>
      <c r="E1587" s="2">
        <v>0</v>
      </c>
      <c r="F1587" s="2">
        <v>0</v>
      </c>
      <c r="G1587" s="3">
        <f t="shared" si="70"/>
        <v>2031.14256</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3589.26</v>
      </c>
      <c r="D1588" s="2">
        <v>0</v>
      </c>
      <c r="E1588" s="2">
        <v>0</v>
      </c>
      <c r="F1588" s="2">
        <v>0</v>
      </c>
      <c r="G1588" s="3">
        <f t="shared" si="70"/>
        <v>25.124820000000003</v>
      </c>
      <c r="H1588" s="3">
        <f t="shared" si="71"/>
        <v>0.26000000000021828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31169.29</v>
      </c>
      <c r="D1591" s="2">
        <v>0</v>
      </c>
      <c r="E1591" s="2">
        <v>0</v>
      </c>
      <c r="F1591" s="2">
        <v>0</v>
      </c>
      <c r="G1591" s="3">
        <f t="shared" si="70"/>
        <v>311.69290000000001</v>
      </c>
      <c r="H1591" s="3">
        <f t="shared" si="71"/>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1092.8599999999999</v>
      </c>
      <c r="D1592" s="2">
        <v>0</v>
      </c>
      <c r="E1592" s="2">
        <v>0</v>
      </c>
      <c r="F1592" s="2">
        <v>0</v>
      </c>
      <c r="G1592" s="3">
        <f t="shared" si="70"/>
        <v>12.021459999999998</v>
      </c>
      <c r="H1592" s="3">
        <f t="shared" si="71"/>
        <v>0.14000000000010004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442.16</v>
      </c>
      <c r="D1593" s="2">
        <v>0</v>
      </c>
      <c r="E1593" s="2">
        <v>0</v>
      </c>
      <c r="F1593" s="2">
        <v>0</v>
      </c>
      <c r="G1593" s="3">
        <f t="shared" si="70"/>
        <v>5.3059200000000004</v>
      </c>
      <c r="H1593" s="3">
        <f t="shared" si="71"/>
        <v>0.16000000000002501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58285.5</v>
      </c>
      <c r="D1594" s="2">
        <v>0</v>
      </c>
      <c r="E1594" s="2">
        <v>0</v>
      </c>
      <c r="F1594" s="2">
        <v>0</v>
      </c>
      <c r="G1594" s="3">
        <f t="shared" si="70"/>
        <v>757.7115</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2138.1</v>
      </c>
      <c r="D1601" s="2">
        <v>0</v>
      </c>
      <c r="E1601" s="2">
        <v>0</v>
      </c>
      <c r="F1601" s="2">
        <v>0</v>
      </c>
      <c r="G1601" s="3">
        <f>B1601/1000*C1601</f>
        <v>42.762</v>
      </c>
      <c r="H1601" s="3">
        <f>ABS(C1601-ROUND(C1601,0))</f>
        <v>9.9999999999909051E-2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2182394.2199999997</v>
      </c>
      <c r="D1602" s="2">
        <v>0</v>
      </c>
      <c r="E1602" s="2">
        <v>0</v>
      </c>
      <c r="F1602" s="2">
        <v>0</v>
      </c>
      <c r="G1602" s="3">
        <f t="shared" si="70"/>
        <v>45830.278619999997</v>
      </c>
      <c r="H1602" s="3">
        <f t="shared" si="71"/>
        <v>0.21999999973922968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2115604.8199999998</v>
      </c>
      <c r="D1604" s="2">
        <v>0</v>
      </c>
      <c r="E1604" s="2">
        <v>0</v>
      </c>
      <c r="F1604" s="2">
        <v>0</v>
      </c>
      <c r="G1604" s="3">
        <f t="shared" si="70"/>
        <v>48658.910859999996</v>
      </c>
      <c r="H1604" s="3">
        <f t="shared" si="71"/>
        <v>0.18000000016763806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1810609.77</v>
      </c>
      <c r="D1605" s="2">
        <v>0</v>
      </c>
      <c r="E1605" s="2">
        <v>0</v>
      </c>
      <c r="F1605" s="2">
        <v>0</v>
      </c>
      <c r="G1605" s="3">
        <f t="shared" si="70"/>
        <v>43454.634480000001</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299686.92</v>
      </c>
      <c r="D1606" s="2">
        <v>0</v>
      </c>
      <c r="E1606" s="2">
        <v>0</v>
      </c>
      <c r="F1606" s="2">
        <v>0</v>
      </c>
      <c r="G1606" s="3">
        <f t="shared" si="70"/>
        <v>7492.1729999999998</v>
      </c>
      <c r="H1606" s="3">
        <f t="shared" si="71"/>
        <v>8.0000000016298145E-2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3711.27</v>
      </c>
      <c r="D1607" s="2">
        <v>0</v>
      </c>
      <c r="E1607" s="2">
        <v>0</v>
      </c>
      <c r="F1607" s="2">
        <v>0</v>
      </c>
      <c r="G1607" s="3">
        <f t="shared" si="70"/>
        <v>96.493020000000001</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204</v>
      </c>
      <c r="D1610" s="2">
        <v>0</v>
      </c>
      <c r="E1610" s="2">
        <v>0</v>
      </c>
      <c r="F1610" s="2">
        <v>0</v>
      </c>
      <c r="G1610" s="3">
        <f t="shared" si="70"/>
        <v>5.9160000000000004</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1092.8599999999999</v>
      </c>
      <c r="D1611" s="2">
        <v>0</v>
      </c>
      <c r="E1611" s="2">
        <v>0</v>
      </c>
      <c r="F1611" s="2">
        <v>0</v>
      </c>
      <c r="G1611" s="3">
        <f t="shared" si="70"/>
        <v>32.785799999999995</v>
      </c>
      <c r="H1611" s="3">
        <f t="shared" si="71"/>
        <v>0.14000000000010004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300</v>
      </c>
      <c r="D1612" s="2">
        <v>0</v>
      </c>
      <c r="E1612" s="2">
        <v>0</v>
      </c>
      <c r="F1612" s="2">
        <v>0</v>
      </c>
      <c r="G1612" s="3">
        <f t="shared" si="70"/>
        <v>9.3000000000000007</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64875.3</v>
      </c>
      <c r="D1613" s="2">
        <v>0</v>
      </c>
      <c r="E1613" s="2">
        <v>0</v>
      </c>
      <c r="F1613" s="2">
        <v>0</v>
      </c>
      <c r="G1613" s="3">
        <f t="shared" si="70"/>
        <v>2076.0096000000003</v>
      </c>
      <c r="H1613" s="3">
        <f t="shared" si="71"/>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1914.1</v>
      </c>
      <c r="D1620" s="2">
        <v>0</v>
      </c>
      <c r="E1620" s="2">
        <v>0</v>
      </c>
      <c r="F1620" s="2">
        <v>0</v>
      </c>
      <c r="G1620" s="3">
        <f>B1620/1000*C1620</f>
        <v>74.649900000000002</v>
      </c>
      <c r="H1620" s="3">
        <f>ABS(C1620-ROUND(C1620,0))</f>
        <v>9.9999999999909051E-2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354045.77000000048</v>
      </c>
      <c r="D1621" s="2">
        <v>0</v>
      </c>
      <c r="E1621" s="2">
        <v>0</v>
      </c>
      <c r="F1621" s="2">
        <v>0</v>
      </c>
      <c r="G1621" s="3">
        <f t="shared" si="70"/>
        <v>14161.83080000002</v>
      </c>
      <c r="H1621" s="3">
        <f t="shared" si="71"/>
        <v>0.22999999951571226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116098.72</v>
      </c>
      <c r="D1622" s="2">
        <v>0</v>
      </c>
      <c r="E1622" s="2">
        <v>0</v>
      </c>
      <c r="F1622" s="2">
        <v>0</v>
      </c>
      <c r="G1622" s="3">
        <f t="shared" si="70"/>
        <v>4760.0475200000001</v>
      </c>
      <c r="H1622" s="3">
        <f t="shared" si="71"/>
        <v>0.27999999999883585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115874.72</v>
      </c>
      <c r="D1628" s="2">
        <v>0</v>
      </c>
      <c r="E1628" s="2">
        <v>0</v>
      </c>
      <c r="F1628" s="2">
        <v>0</v>
      </c>
      <c r="G1628" s="3">
        <f t="shared" si="70"/>
        <v>5446.1118400000005</v>
      </c>
      <c r="H1628" s="3">
        <f t="shared" si="71"/>
        <v>0.27999999999883585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84909.43</v>
      </c>
      <c r="D1634" s="2">
        <v>0</v>
      </c>
      <c r="E1634" s="2">
        <v>0</v>
      </c>
      <c r="F1634" s="2">
        <v>0</v>
      </c>
      <c r="G1634" s="3">
        <f t="shared" si="70"/>
        <v>4500.1997899999997</v>
      </c>
      <c r="H1634" s="3">
        <f t="shared" si="71"/>
        <v>0.42999999999301508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84909.43</v>
      </c>
      <c r="D1635" s="2">
        <v>0</v>
      </c>
      <c r="E1635" s="2">
        <v>0</v>
      </c>
      <c r="F1635" s="2">
        <v>0</v>
      </c>
      <c r="G1635" s="3">
        <f t="shared" si="70"/>
        <v>4585.1092199999994</v>
      </c>
      <c r="H1635" s="3">
        <f t="shared" si="71"/>
        <v>0.42999999999301508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30965.29</v>
      </c>
      <c r="D1654" s="2">
        <v>0</v>
      </c>
      <c r="E1654" s="2">
        <v>0</v>
      </c>
      <c r="F1654" s="2">
        <v>0</v>
      </c>
      <c r="G1654" s="3">
        <f t="shared" si="70"/>
        <v>2260.4661700000001</v>
      </c>
      <c r="H1654" s="3">
        <f t="shared" si="71"/>
        <v>0.29000000000087311</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30965.29</v>
      </c>
      <c r="D1655" s="2">
        <v>0</v>
      </c>
      <c r="E1655" s="2">
        <v>0</v>
      </c>
      <c r="F1655" s="2">
        <v>0</v>
      </c>
      <c r="G1655" s="3">
        <f t="shared" si="70"/>
        <v>2291.4314599999998</v>
      </c>
      <c r="H1655" s="3">
        <f t="shared" si="71"/>
        <v>0.29000000000087311</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224</v>
      </c>
      <c r="D1680" s="2">
        <v>0</v>
      </c>
      <c r="E1680" s="2">
        <v>0</v>
      </c>
      <c r="F1680" s="2">
        <v>0</v>
      </c>
      <c r="G1680" s="3">
        <f>B1680/1000*C1680</f>
        <v>22.176000000000002</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237947.05</v>
      </c>
      <c r="D1681" s="2">
        <v>0</v>
      </c>
      <c r="E1681" s="2">
        <v>0</v>
      </c>
      <c r="F1681" s="2">
        <v>0</v>
      </c>
      <c r="G1681" s="3">
        <f t="shared" si="70"/>
        <v>23794.705000000002</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73839.3</v>
      </c>
      <c r="D1682" s="2">
        <v>0</v>
      </c>
      <c r="E1682" s="2">
        <v>0</v>
      </c>
      <c r="F1682" s="2">
        <v>0</v>
      </c>
      <c r="G1682" s="3">
        <f t="shared" si="70"/>
        <v>7457.7693000000008</v>
      </c>
      <c r="H1682" s="3">
        <f t="shared" si="71"/>
        <v>0.30000000000291038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160762.68</v>
      </c>
      <c r="D1683" s="2">
        <v>0</v>
      </c>
      <c r="E1683" s="2">
        <v>0</v>
      </c>
      <c r="F1683" s="2">
        <v>0</v>
      </c>
      <c r="G1683" s="3">
        <f t="shared" si="70"/>
        <v>16397.79336</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3345.07</v>
      </c>
      <c r="D1684" s="2">
        <v>0</v>
      </c>
      <c r="E1684" s="2">
        <v>0</v>
      </c>
      <c r="F1684" s="2">
        <v>0</v>
      </c>
      <c r="G1684" s="3">
        <f t="shared" si="70"/>
        <v>344.54221000000001</v>
      </c>
      <c r="H1684" s="3">
        <f t="shared" si="71"/>
        <v>7.0000000000163709E-2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abSelected="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14697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2058920.9900000002</v>
      </c>
      <c r="I17" s="275">
        <f>'PR-RAS'!E6</f>
        <v>2212187.77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1962990.4300000002</v>
      </c>
      <c r="I18" s="275">
        <f>'PR-RAS'!E152</f>
        <v>2336809.3199999998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34229.39999999979</v>
      </c>
      <c r="I20" s="275">
        <f>'PR-RAS'!E650</f>
        <v>216853.99999999965</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1238769.5400000003</v>
      </c>
      <c r="I22" s="275">
        <f>BILANCA!E7</f>
        <v>1239719.2100000002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233665.03</v>
      </c>
      <c r="I23" s="275">
        <f>BILANCA!E69</f>
        <v>278158.3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261009.01</v>
      </c>
      <c r="I24" s="275">
        <f>BILANCA!E177</f>
        <v>354045.77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1211425.5600000003</v>
      </c>
      <c r="I25" s="275">
        <f>BILANCA!E251</f>
        <v>1163831.74</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1992438.4</v>
      </c>
      <c r="I30" s="275">
        <f>'RAS-funkcijski'!E114</f>
        <v>2394812.37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1992438.4</v>
      </c>
      <c r="I31" s="275">
        <f>'RAS-funkcijski'!E141</f>
        <v>2394812.37</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1163.3399999999999</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1163.3399999999999</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261009.01</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354045.77000000048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116098.72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237947.05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88" sqref="E68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2058920.9900000002</v>
      </c>
      <c r="E6" s="60">
        <f>E7+E43+E49+E82+E106+E125+E134+E140</f>
        <v>2212187.77</v>
      </c>
      <c r="F6" s="45">
        <f t="shared" ref="F6:F132" si="0">IF(D6&lt;&gt;0,IF(E6/D6&gt;=100,"&gt;&gt;100",E6/D6*100),"-")</f>
        <v>107.44403407145798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1522622.31</v>
      </c>
      <c r="E49" s="60">
        <f>E50+E53+E58+E61+E64+E68+E71+E74+E77</f>
        <v>1608753.25</v>
      </c>
      <c r="F49" s="45">
        <f t="shared" si="0"/>
        <v>105.65675016281615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1502445.85</v>
      </c>
      <c r="E68" s="60">
        <f t="shared" si="11"/>
        <v>1572772.31</v>
      </c>
      <c r="F68" s="45">
        <f t="shared" si="0"/>
        <v>104.68079831296416</v>
      </c>
    </row>
    <row r="69" spans="1:6" ht="12.75" customHeight="1" x14ac:dyDescent="0.2">
      <c r="A69" s="63" t="s">
        <v>141</v>
      </c>
      <c r="B69" s="64" t="s">
        <v>142</v>
      </c>
      <c r="C69" s="247" t="s">
        <v>141</v>
      </c>
      <c r="D69" s="194">
        <v>1485970.75</v>
      </c>
      <c r="E69" s="194">
        <v>1542227.32</v>
      </c>
      <c r="F69" s="45">
        <f t="shared" si="0"/>
        <v>103.78584639031421</v>
      </c>
    </row>
    <row r="70" spans="1:6" ht="24" x14ac:dyDescent="0.2">
      <c r="A70" s="63" t="s">
        <v>143</v>
      </c>
      <c r="B70" s="64" t="s">
        <v>144</v>
      </c>
      <c r="C70" s="247" t="s">
        <v>143</v>
      </c>
      <c r="D70" s="194">
        <v>16475.099999999999</v>
      </c>
      <c r="E70" s="194">
        <v>30544.99</v>
      </c>
      <c r="F70" s="45">
        <f t="shared" si="0"/>
        <v>185.40093838580648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3753.7</v>
      </c>
      <c r="F74" s="45" t="str">
        <f t="shared" si="0"/>
        <v>-</v>
      </c>
    </row>
    <row r="75" spans="1:6" ht="12.75" customHeight="1" x14ac:dyDescent="0.2">
      <c r="A75" s="63" t="s">
        <v>153</v>
      </c>
      <c r="B75" s="65" t="s">
        <v>154</v>
      </c>
      <c r="C75" s="247" t="s">
        <v>153</v>
      </c>
      <c r="D75" s="194">
        <v>0</v>
      </c>
      <c r="E75" s="194">
        <v>3753.7</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20176.46</v>
      </c>
      <c r="E77" s="60">
        <f t="shared" si="14"/>
        <v>32227.24</v>
      </c>
      <c r="F77" s="45">
        <f t="shared" si="0"/>
        <v>159.72692930276176</v>
      </c>
    </row>
    <row r="78" spans="1:6" ht="12.75" customHeight="1" x14ac:dyDescent="0.2">
      <c r="A78" s="63">
        <v>6391</v>
      </c>
      <c r="B78" s="64" t="s">
        <v>159</v>
      </c>
      <c r="C78" s="247" t="s">
        <v>160</v>
      </c>
      <c r="D78" s="194">
        <v>168</v>
      </c>
      <c r="E78" s="194">
        <v>172</v>
      </c>
      <c r="F78" s="45">
        <f t="shared" si="0"/>
        <v>102.38095238095238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20008.46</v>
      </c>
      <c r="E80" s="194">
        <v>32055.24</v>
      </c>
      <c r="F80" s="45">
        <f t="shared" si="0"/>
        <v>160.20843183333452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0.05</v>
      </c>
      <c r="E82" s="60">
        <f t="shared" si="15"/>
        <v>0</v>
      </c>
      <c r="F82" s="45">
        <f t="shared" si="0"/>
        <v>0</v>
      </c>
    </row>
    <row r="83" spans="1:6" ht="12.75" customHeight="1" x14ac:dyDescent="0.2">
      <c r="A83" s="63">
        <v>641</v>
      </c>
      <c r="B83" s="64" t="s">
        <v>169</v>
      </c>
      <c r="C83" s="247" t="s">
        <v>170</v>
      </c>
      <c r="D83" s="60">
        <f t="shared" ref="D83:E83" si="16">SUM(D84:D90)</f>
        <v>0.05</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0.05</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67069.600000000006</v>
      </c>
      <c r="E106" s="60">
        <f>E107+E112+E120+E124</f>
        <v>65539.81</v>
      </c>
      <c r="F106" s="45">
        <f t="shared" si="0"/>
        <v>97.71910075503655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67069.600000000006</v>
      </c>
      <c r="E112" s="60">
        <f t="shared" si="20"/>
        <v>65539.81</v>
      </c>
      <c r="F112" s="45">
        <f t="shared" si="0"/>
        <v>97.71910075503655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67069.600000000006</v>
      </c>
      <c r="E117" s="194">
        <v>65539.81</v>
      </c>
      <c r="F117" s="45">
        <f t="shared" si="0"/>
        <v>97.71910075503655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12189.04</v>
      </c>
      <c r="E125" s="60">
        <f t="shared" si="22"/>
        <v>17375.849999999999</v>
      </c>
      <c r="F125" s="45">
        <f t="shared" si="0"/>
        <v>142.55306406411003</v>
      </c>
    </row>
    <row r="126" spans="1:6" ht="12.75" customHeight="1" x14ac:dyDescent="0.2">
      <c r="A126" s="63">
        <v>661</v>
      </c>
      <c r="B126" s="65" t="s">
        <v>255</v>
      </c>
      <c r="C126" s="247" t="s">
        <v>256</v>
      </c>
      <c r="D126" s="60">
        <f t="shared" ref="D126:E126" si="23">SUM(D127:D128)</f>
        <v>6961.04</v>
      </c>
      <c r="E126" s="60">
        <f t="shared" si="23"/>
        <v>11108.84</v>
      </c>
      <c r="F126" s="45">
        <f t="shared" si="0"/>
        <v>159.5859239423994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6961.04</v>
      </c>
      <c r="E128" s="194">
        <v>11108.84</v>
      </c>
      <c r="F128" s="45">
        <f t="shared" si="0"/>
        <v>159.5859239423994</v>
      </c>
    </row>
    <row r="129" spans="1:6" ht="36" x14ac:dyDescent="0.2">
      <c r="A129" s="63">
        <v>663</v>
      </c>
      <c r="B129" s="182" t="s">
        <v>261</v>
      </c>
      <c r="C129" s="247" t="s">
        <v>262</v>
      </c>
      <c r="D129" s="60">
        <f t="shared" ref="D129:E129" si="24">SUM(D130:D133)</f>
        <v>5228</v>
      </c>
      <c r="E129" s="60">
        <f t="shared" si="24"/>
        <v>6267.01</v>
      </c>
      <c r="F129" s="45">
        <f t="shared" si="0"/>
        <v>119.87394797245601</v>
      </c>
    </row>
    <row r="130" spans="1:6" ht="12.75" customHeight="1" x14ac:dyDescent="0.2">
      <c r="A130" s="63">
        <v>6631</v>
      </c>
      <c r="B130" s="65" t="s">
        <v>263</v>
      </c>
      <c r="C130" s="247" t="s">
        <v>264</v>
      </c>
      <c r="D130" s="194">
        <v>5228</v>
      </c>
      <c r="E130" s="194">
        <v>6267.01</v>
      </c>
      <c r="F130" s="45">
        <f t="shared" si="0"/>
        <v>119.87394797245601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457039.99</v>
      </c>
      <c r="E134" s="60">
        <f t="shared" si="25"/>
        <v>520518.86</v>
      </c>
      <c r="F134" s="45">
        <f t="shared" ref="F134:F229" si="26">IF(D134&lt;&gt;0,IF(E134/D134&gt;=100,"&gt;&gt;100",E134/D134*100),"-")</f>
        <v>113.88912817016296</v>
      </c>
    </row>
    <row r="135" spans="1:6" ht="24" x14ac:dyDescent="0.2">
      <c r="A135" s="63">
        <v>671</v>
      </c>
      <c r="B135" s="182" t="s">
        <v>273</v>
      </c>
      <c r="C135" s="247" t="s">
        <v>274</v>
      </c>
      <c r="D135" s="60">
        <f t="shared" ref="D135:E135" si="27">SUM(D136:D138)</f>
        <v>457039.99</v>
      </c>
      <c r="E135" s="60">
        <f t="shared" si="27"/>
        <v>520518.86</v>
      </c>
      <c r="F135" s="45">
        <f t="shared" si="26"/>
        <v>113.88912817016296</v>
      </c>
    </row>
    <row r="136" spans="1:6" ht="12.75" customHeight="1" x14ac:dyDescent="0.2">
      <c r="A136" s="63">
        <v>6711</v>
      </c>
      <c r="B136" s="65" t="s">
        <v>275</v>
      </c>
      <c r="C136" s="247" t="s">
        <v>276</v>
      </c>
      <c r="D136" s="194">
        <v>445142.76</v>
      </c>
      <c r="E136" s="194">
        <v>501725.89</v>
      </c>
      <c r="F136" s="45">
        <f t="shared" si="26"/>
        <v>112.71123223480035</v>
      </c>
    </row>
    <row r="137" spans="1:6" ht="24" x14ac:dyDescent="0.2">
      <c r="A137" s="63">
        <v>6712</v>
      </c>
      <c r="B137" s="182" t="s">
        <v>277</v>
      </c>
      <c r="C137" s="247" t="s">
        <v>278</v>
      </c>
      <c r="D137" s="194">
        <v>11897.23</v>
      </c>
      <c r="E137" s="194">
        <v>18792.97</v>
      </c>
      <c r="F137" s="45">
        <f t="shared" si="26"/>
        <v>157.96088669379344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1962990.4300000002</v>
      </c>
      <c r="E152" s="60">
        <f>E153+E164+E202+E221+E230+E262+E273</f>
        <v>2336809.3199999998</v>
      </c>
      <c r="F152" s="45">
        <f t="shared" si="26"/>
        <v>119.04333736359578</v>
      </c>
    </row>
    <row r="153" spans="1:6" ht="12.75" customHeight="1" x14ac:dyDescent="0.2">
      <c r="A153" s="63">
        <v>31</v>
      </c>
      <c r="B153" s="64" t="s">
        <v>308</v>
      </c>
      <c r="C153" s="247" t="s">
        <v>3</v>
      </c>
      <c r="D153" s="60">
        <f t="shared" ref="D153:E153" si="30">D154+D159+D160</f>
        <v>1622448.81</v>
      </c>
      <c r="E153" s="60">
        <f t="shared" si="30"/>
        <v>1948088.77</v>
      </c>
      <c r="F153" s="45">
        <f t="shared" si="26"/>
        <v>120.07089271432854</v>
      </c>
    </row>
    <row r="154" spans="1:6" ht="12.75" customHeight="1" x14ac:dyDescent="0.2">
      <c r="A154" s="63">
        <v>311</v>
      </c>
      <c r="B154" s="64" t="s">
        <v>309</v>
      </c>
      <c r="C154" s="247" t="s">
        <v>310</v>
      </c>
      <c r="D154" s="60">
        <f t="shared" ref="D154:E154" si="31">SUM(D155:D158)</f>
        <v>1340611.8999999999</v>
      </c>
      <c r="E154" s="60">
        <f t="shared" si="31"/>
        <v>1621643.23</v>
      </c>
      <c r="F154" s="45">
        <f t="shared" si="26"/>
        <v>120.96291477048653</v>
      </c>
    </row>
    <row r="155" spans="1:6" ht="12.75" customHeight="1" x14ac:dyDescent="0.2">
      <c r="A155" s="63">
        <v>3111</v>
      </c>
      <c r="B155" s="64" t="s">
        <v>311</v>
      </c>
      <c r="C155" s="247" t="s">
        <v>312</v>
      </c>
      <c r="D155" s="194">
        <v>1340611.8999999999</v>
      </c>
      <c r="E155" s="194">
        <v>1621643.23</v>
      </c>
      <c r="F155" s="45">
        <f t="shared" si="26"/>
        <v>120.96291477048653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64491.12</v>
      </c>
      <c r="E159" s="194">
        <v>63430.67</v>
      </c>
      <c r="F159" s="45">
        <f t="shared" si="26"/>
        <v>98.355665090015492</v>
      </c>
    </row>
    <row r="160" spans="1:6" ht="12.75" customHeight="1" x14ac:dyDescent="0.2">
      <c r="A160" s="63">
        <v>313</v>
      </c>
      <c r="B160" s="65" t="s">
        <v>321</v>
      </c>
      <c r="C160" s="247" t="s">
        <v>322</v>
      </c>
      <c r="D160" s="60">
        <f t="shared" ref="D160:E160" si="32">SUM(D161:D163)</f>
        <v>217345.79</v>
      </c>
      <c r="E160" s="60">
        <f t="shared" si="32"/>
        <v>263014.87</v>
      </c>
      <c r="F160" s="45">
        <f t="shared" si="26"/>
        <v>121.01217603524779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217039.29</v>
      </c>
      <c r="E162" s="194">
        <v>262992.33</v>
      </c>
      <c r="F162" s="45">
        <f t="shared" si="26"/>
        <v>121.17268260507119</v>
      </c>
    </row>
    <row r="163" spans="1:6" ht="12.75" customHeight="1" x14ac:dyDescent="0.2">
      <c r="A163" s="63">
        <v>3133</v>
      </c>
      <c r="B163" s="64" t="s">
        <v>327</v>
      </c>
      <c r="C163" s="247" t="s">
        <v>328</v>
      </c>
      <c r="D163" s="194">
        <v>306.5</v>
      </c>
      <c r="E163" s="194">
        <v>22.54</v>
      </c>
      <c r="F163" s="45">
        <f t="shared" si="26"/>
        <v>7.3539967373572583</v>
      </c>
    </row>
    <row r="164" spans="1:6" ht="12.75" customHeight="1" x14ac:dyDescent="0.2">
      <c r="A164" s="70">
        <v>32</v>
      </c>
      <c r="B164" s="65" t="s">
        <v>329</v>
      </c>
      <c r="C164" s="247" t="s">
        <v>330</v>
      </c>
      <c r="D164" s="60">
        <f>D165+D170+D178+D188+D189+D194</f>
        <v>293192.53000000003</v>
      </c>
      <c r="E164" s="60">
        <f>E165+E170+E178+E188+E189+E194</f>
        <v>352825.98</v>
      </c>
      <c r="F164" s="45">
        <f t="shared" si="26"/>
        <v>120.33934834560756</v>
      </c>
    </row>
    <row r="165" spans="1:6" ht="12.75" customHeight="1" x14ac:dyDescent="0.2">
      <c r="A165" s="63">
        <v>321</v>
      </c>
      <c r="B165" s="64" t="s">
        <v>331</v>
      </c>
      <c r="C165" s="247" t="s">
        <v>332</v>
      </c>
      <c r="D165" s="60">
        <f t="shared" ref="D165:E165" si="33">SUM(D166:D169)</f>
        <v>42904.340000000004</v>
      </c>
      <c r="E165" s="60">
        <f t="shared" si="33"/>
        <v>44250.52</v>
      </c>
      <c r="F165" s="45">
        <f t="shared" si="26"/>
        <v>103.13763129790598</v>
      </c>
    </row>
    <row r="166" spans="1:6" ht="12.75" customHeight="1" x14ac:dyDescent="0.2">
      <c r="A166" s="63">
        <v>3211</v>
      </c>
      <c r="B166" s="64" t="s">
        <v>333</v>
      </c>
      <c r="C166" s="247" t="s">
        <v>334</v>
      </c>
      <c r="D166" s="194">
        <v>11386.95</v>
      </c>
      <c r="E166" s="194">
        <v>7993.63</v>
      </c>
      <c r="F166" s="45">
        <f t="shared" si="26"/>
        <v>70.199921840352332</v>
      </c>
    </row>
    <row r="167" spans="1:6" ht="12.75" customHeight="1" x14ac:dyDescent="0.2">
      <c r="A167" s="63">
        <v>3212</v>
      </c>
      <c r="B167" s="64" t="s">
        <v>335</v>
      </c>
      <c r="C167" s="247" t="s">
        <v>336</v>
      </c>
      <c r="D167" s="194">
        <v>30546.35</v>
      </c>
      <c r="E167" s="194">
        <v>33000.199999999997</v>
      </c>
      <c r="F167" s="45">
        <f t="shared" si="26"/>
        <v>108.03320200285795</v>
      </c>
    </row>
    <row r="168" spans="1:6" ht="12.75" customHeight="1" x14ac:dyDescent="0.2">
      <c r="A168" s="63">
        <v>3213</v>
      </c>
      <c r="B168" s="64" t="s">
        <v>337</v>
      </c>
      <c r="C168" s="247" t="s">
        <v>338</v>
      </c>
      <c r="D168" s="194">
        <v>971.04</v>
      </c>
      <c r="E168" s="194">
        <v>3256.69</v>
      </c>
      <c r="F168" s="45">
        <f t="shared" si="26"/>
        <v>335.38165266106444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171023.27000000002</v>
      </c>
      <c r="E170" s="60">
        <f t="shared" si="34"/>
        <v>191967.46000000002</v>
      </c>
      <c r="F170" s="45">
        <f t="shared" si="26"/>
        <v>112.24639781475352</v>
      </c>
    </row>
    <row r="171" spans="1:6" ht="12.75" customHeight="1" x14ac:dyDescent="0.2">
      <c r="A171" s="63">
        <v>3221</v>
      </c>
      <c r="B171" s="64" t="s">
        <v>343</v>
      </c>
      <c r="C171" s="247" t="s">
        <v>344</v>
      </c>
      <c r="D171" s="194">
        <v>19601.29</v>
      </c>
      <c r="E171" s="194">
        <v>21973.54</v>
      </c>
      <c r="F171" s="45">
        <f t="shared" si="26"/>
        <v>112.10251978313673</v>
      </c>
    </row>
    <row r="172" spans="1:6" ht="12.75" customHeight="1" x14ac:dyDescent="0.2">
      <c r="A172" s="63">
        <v>3222</v>
      </c>
      <c r="B172" s="64" t="s">
        <v>345</v>
      </c>
      <c r="C172" s="247" t="s">
        <v>346</v>
      </c>
      <c r="D172" s="194">
        <v>115681.19</v>
      </c>
      <c r="E172" s="194">
        <v>132848.72</v>
      </c>
      <c r="F172" s="45">
        <f t="shared" si="26"/>
        <v>114.84038156938045</v>
      </c>
    </row>
    <row r="173" spans="1:6" ht="12.75" customHeight="1" x14ac:dyDescent="0.2">
      <c r="A173" s="63">
        <v>3223</v>
      </c>
      <c r="B173" s="65" t="s">
        <v>347</v>
      </c>
      <c r="C173" s="247" t="s">
        <v>348</v>
      </c>
      <c r="D173" s="194">
        <v>31341.1</v>
      </c>
      <c r="E173" s="194">
        <v>31796.12</v>
      </c>
      <c r="F173" s="45">
        <f t="shared" si="26"/>
        <v>101.45183162046003</v>
      </c>
    </row>
    <row r="174" spans="1:6" ht="12.75" customHeight="1" x14ac:dyDescent="0.2">
      <c r="A174" s="63">
        <v>3224</v>
      </c>
      <c r="B174" s="65" t="s">
        <v>349</v>
      </c>
      <c r="C174" s="247" t="s">
        <v>350</v>
      </c>
      <c r="D174" s="194">
        <v>3898.2</v>
      </c>
      <c r="E174" s="194">
        <v>4493.1400000000003</v>
      </c>
      <c r="F174" s="45">
        <f t="shared" si="26"/>
        <v>115.26191575598996</v>
      </c>
    </row>
    <row r="175" spans="1:6" ht="12.75" customHeight="1" x14ac:dyDescent="0.2">
      <c r="A175" s="63">
        <v>3225</v>
      </c>
      <c r="B175" s="65" t="s">
        <v>351</v>
      </c>
      <c r="C175" s="247" t="s">
        <v>352</v>
      </c>
      <c r="D175" s="194">
        <v>501.49</v>
      </c>
      <c r="E175" s="194">
        <v>855.94</v>
      </c>
      <c r="F175" s="45">
        <f t="shared" si="26"/>
        <v>170.67937546112586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61682.79</v>
      </c>
      <c r="E178" s="60">
        <f t="shared" si="35"/>
        <v>95377.83</v>
      </c>
      <c r="F178" s="45">
        <f t="shared" si="26"/>
        <v>154.6263228365643</v>
      </c>
    </row>
    <row r="179" spans="1:6" ht="12.75" customHeight="1" x14ac:dyDescent="0.2">
      <c r="A179" s="63">
        <v>3231</v>
      </c>
      <c r="B179" s="65" t="s">
        <v>359</v>
      </c>
      <c r="C179" s="247" t="s">
        <v>360</v>
      </c>
      <c r="D179" s="194">
        <v>7897.06</v>
      </c>
      <c r="E179" s="194">
        <v>5628.76</v>
      </c>
      <c r="F179" s="45">
        <f t="shared" si="26"/>
        <v>71.27665232377619</v>
      </c>
    </row>
    <row r="180" spans="1:6" ht="12.75" customHeight="1" x14ac:dyDescent="0.2">
      <c r="A180" s="63">
        <v>3232</v>
      </c>
      <c r="B180" s="65" t="s">
        <v>361</v>
      </c>
      <c r="C180" s="247" t="s">
        <v>362</v>
      </c>
      <c r="D180" s="194">
        <v>16558.73</v>
      </c>
      <c r="E180" s="194">
        <v>36622.19</v>
      </c>
      <c r="F180" s="45">
        <f t="shared" si="26"/>
        <v>221.16545169828848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14983.15</v>
      </c>
      <c r="E182" s="194">
        <v>14595.62</v>
      </c>
      <c r="F182" s="45">
        <f t="shared" si="26"/>
        <v>97.413561233785956</v>
      </c>
    </row>
    <row r="183" spans="1:6" ht="12.75" customHeight="1" x14ac:dyDescent="0.2">
      <c r="A183" s="63">
        <v>3235</v>
      </c>
      <c r="B183" s="64" t="s">
        <v>367</v>
      </c>
      <c r="C183" s="247" t="s">
        <v>368</v>
      </c>
      <c r="D183" s="194">
        <v>2338.91</v>
      </c>
      <c r="E183" s="194">
        <v>1581.16</v>
      </c>
      <c r="F183" s="45">
        <f t="shared" si="26"/>
        <v>67.602430191841506</v>
      </c>
    </row>
    <row r="184" spans="1:6" ht="12.75" customHeight="1" x14ac:dyDescent="0.2">
      <c r="A184" s="63">
        <v>3236</v>
      </c>
      <c r="B184" s="64" t="s">
        <v>369</v>
      </c>
      <c r="C184" s="247" t="s">
        <v>370</v>
      </c>
      <c r="D184" s="194">
        <v>2961.75</v>
      </c>
      <c r="E184" s="194">
        <v>4546.45</v>
      </c>
      <c r="F184" s="45">
        <f t="shared" si="26"/>
        <v>153.50552882586308</v>
      </c>
    </row>
    <row r="185" spans="1:6" ht="12.75" customHeight="1" x14ac:dyDescent="0.2">
      <c r="A185" s="63">
        <v>3237</v>
      </c>
      <c r="B185" s="64" t="s">
        <v>371</v>
      </c>
      <c r="C185" s="247" t="s">
        <v>372</v>
      </c>
      <c r="D185" s="194">
        <v>13316.49</v>
      </c>
      <c r="E185" s="194">
        <v>16532.099999999999</v>
      </c>
      <c r="F185" s="45">
        <f t="shared" si="26"/>
        <v>124.14757942971457</v>
      </c>
    </row>
    <row r="186" spans="1:6" ht="12.75" customHeight="1" x14ac:dyDescent="0.2">
      <c r="A186" s="63">
        <v>3238</v>
      </c>
      <c r="B186" s="64" t="s">
        <v>373</v>
      </c>
      <c r="C186" s="247" t="s">
        <v>374</v>
      </c>
      <c r="D186" s="194">
        <v>2139.75</v>
      </c>
      <c r="E186" s="194">
        <v>2268.75</v>
      </c>
      <c r="F186" s="45">
        <f t="shared" si="26"/>
        <v>106.02874167542937</v>
      </c>
    </row>
    <row r="187" spans="1:6" ht="12.75" customHeight="1" x14ac:dyDescent="0.2">
      <c r="A187" s="63">
        <v>3239</v>
      </c>
      <c r="B187" s="64" t="s">
        <v>375</v>
      </c>
      <c r="C187" s="247" t="s">
        <v>376</v>
      </c>
      <c r="D187" s="194">
        <v>1486.95</v>
      </c>
      <c r="E187" s="194">
        <v>13602.8</v>
      </c>
      <c r="F187" s="45">
        <f t="shared" si="26"/>
        <v>914.81219946871113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17582.129999999997</v>
      </c>
      <c r="E194" s="60">
        <f t="shared" si="36"/>
        <v>21230.17</v>
      </c>
      <c r="F194" s="45">
        <f t="shared" si="26"/>
        <v>120.74856686874686</v>
      </c>
    </row>
    <row r="195" spans="1:6" ht="12.75" customHeight="1" x14ac:dyDescent="0.2">
      <c r="A195" s="63">
        <v>3291</v>
      </c>
      <c r="B195" s="183" t="s">
        <v>391</v>
      </c>
      <c r="C195" s="247" t="s">
        <v>392</v>
      </c>
      <c r="D195" s="194">
        <v>3994.67</v>
      </c>
      <c r="E195" s="194">
        <v>3758.45</v>
      </c>
      <c r="F195" s="45">
        <f t="shared" si="26"/>
        <v>94.086620421711913</v>
      </c>
    </row>
    <row r="196" spans="1:6" ht="12.75" customHeight="1" x14ac:dyDescent="0.2">
      <c r="A196" s="63">
        <v>3292</v>
      </c>
      <c r="B196" s="64" t="s">
        <v>393</v>
      </c>
      <c r="C196" s="247" t="s">
        <v>394</v>
      </c>
      <c r="D196" s="194">
        <v>0</v>
      </c>
      <c r="E196" s="194">
        <v>6565.71</v>
      </c>
      <c r="F196" s="45" t="str">
        <f t="shared" si="26"/>
        <v>-</v>
      </c>
    </row>
    <row r="197" spans="1:6" ht="12.75" customHeight="1" x14ac:dyDescent="0.2">
      <c r="A197" s="63">
        <v>3293</v>
      </c>
      <c r="B197" s="64" t="s">
        <v>395</v>
      </c>
      <c r="C197" s="247" t="s">
        <v>396</v>
      </c>
      <c r="D197" s="194">
        <v>185.32</v>
      </c>
      <c r="E197" s="194"/>
      <c r="F197" s="45">
        <f t="shared" si="26"/>
        <v>0</v>
      </c>
    </row>
    <row r="198" spans="1:6" ht="12.75" customHeight="1" x14ac:dyDescent="0.2">
      <c r="A198" s="63">
        <v>3294</v>
      </c>
      <c r="B198" s="64" t="s">
        <v>397</v>
      </c>
      <c r="C198" s="247" t="s">
        <v>398</v>
      </c>
      <c r="D198" s="194">
        <v>264.08999999999997</v>
      </c>
      <c r="E198" s="194">
        <v>285</v>
      </c>
      <c r="F198" s="45">
        <f t="shared" si="26"/>
        <v>107.91775531068954</v>
      </c>
    </row>
    <row r="199" spans="1:6" ht="12.75" customHeight="1" x14ac:dyDescent="0.2">
      <c r="A199" s="63">
        <v>3295</v>
      </c>
      <c r="B199" s="64" t="s">
        <v>399</v>
      </c>
      <c r="C199" s="247" t="s">
        <v>400</v>
      </c>
      <c r="D199" s="194">
        <v>3458.81</v>
      </c>
      <c r="E199" s="194">
        <v>5509.33</v>
      </c>
      <c r="F199" s="45">
        <f t="shared" si="26"/>
        <v>159.28397338969182</v>
      </c>
    </row>
    <row r="200" spans="1:6" ht="12.75" customHeight="1" x14ac:dyDescent="0.2">
      <c r="A200" s="63" t="s">
        <v>401</v>
      </c>
      <c r="B200" s="64" t="s">
        <v>402</v>
      </c>
      <c r="C200" s="247" t="s">
        <v>401</v>
      </c>
      <c r="D200" s="194">
        <v>6248.71</v>
      </c>
      <c r="E200" s="194">
        <v>165.9</v>
      </c>
      <c r="F200" s="45">
        <f t="shared" si="26"/>
        <v>2.6549479812633328</v>
      </c>
    </row>
    <row r="201" spans="1:6" ht="12.75" customHeight="1" x14ac:dyDescent="0.2">
      <c r="A201" s="63">
        <v>3299</v>
      </c>
      <c r="B201" s="64" t="s">
        <v>403</v>
      </c>
      <c r="C201" s="247" t="s">
        <v>404</v>
      </c>
      <c r="D201" s="194">
        <v>3430.53</v>
      </c>
      <c r="E201" s="194">
        <v>4945.78</v>
      </c>
      <c r="F201" s="45">
        <f t="shared" si="26"/>
        <v>144.1695598056277</v>
      </c>
    </row>
    <row r="202" spans="1:6" ht="12.75" customHeight="1" x14ac:dyDescent="0.2">
      <c r="A202" s="63">
        <v>34</v>
      </c>
      <c r="B202" s="183" t="s">
        <v>405</v>
      </c>
      <c r="C202" s="247" t="s">
        <v>406</v>
      </c>
      <c r="D202" s="60">
        <f t="shared" ref="D202:E202" si="37">D203+D208+D216</f>
        <v>12913.560000000001</v>
      </c>
      <c r="E202" s="60">
        <f t="shared" si="37"/>
        <v>3632.42</v>
      </c>
      <c r="F202" s="45">
        <f t="shared" si="26"/>
        <v>28.128726702783741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12913.560000000001</v>
      </c>
      <c r="E216" s="60">
        <f t="shared" si="40"/>
        <v>3632.42</v>
      </c>
      <c r="F216" s="45">
        <f t="shared" si="26"/>
        <v>28.128726702783741</v>
      </c>
    </row>
    <row r="217" spans="1:6" ht="12.75" customHeight="1" x14ac:dyDescent="0.2">
      <c r="A217" s="63">
        <v>3431</v>
      </c>
      <c r="B217" s="182" t="s">
        <v>435</v>
      </c>
      <c r="C217" s="247" t="s">
        <v>436</v>
      </c>
      <c r="D217" s="194">
        <v>1749.45</v>
      </c>
      <c r="E217" s="194">
        <v>1865.7</v>
      </c>
      <c r="F217" s="45">
        <f t="shared" si="26"/>
        <v>106.64494555431708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11164.11</v>
      </c>
      <c r="E219" s="194">
        <v>1766.72</v>
      </c>
      <c r="F219" s="45">
        <f t="shared" si="26"/>
        <v>15.824996349910561</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33352.51</v>
      </c>
      <c r="E262" s="60">
        <f t="shared" si="55"/>
        <v>31169.29</v>
      </c>
      <c r="F262" s="45">
        <f t="shared" ref="F262:F268" si="56">IF(D262&lt;&gt;0,IF(E262/D262&gt;=100,"&gt;&gt;100",E262/D262*100),"-")</f>
        <v>93.454105852902828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33352.51</v>
      </c>
      <c r="E269" s="60">
        <f t="shared" si="58"/>
        <v>31169.29</v>
      </c>
      <c r="F269" s="45">
        <f t="shared" ref="F269:F272" si="59">IF(D269&lt;&gt;0,IF(E269/D269&gt;=100,"&gt;&gt;100",E269/D269*100),"-")</f>
        <v>93.454105852902828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33352.51</v>
      </c>
      <c r="E271" s="194">
        <v>31169.29</v>
      </c>
      <c r="F271" s="45">
        <f t="shared" si="59"/>
        <v>93.454105852902828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1083.02</v>
      </c>
      <c r="E273" s="60">
        <f t="shared" si="60"/>
        <v>1092.8599999999999</v>
      </c>
      <c r="F273" s="45">
        <f t="shared" ref="F273:F277" si="61">IF(D273&lt;&gt;0,IF(E273/D273&gt;=100,"&gt;&gt;100",E273/D273*100),"-")</f>
        <v>100.90857047884619</v>
      </c>
    </row>
    <row r="274" spans="1:6" ht="12.75" customHeight="1" x14ac:dyDescent="0.2">
      <c r="A274" s="63">
        <v>381</v>
      </c>
      <c r="B274" s="64" t="s">
        <v>540</v>
      </c>
      <c r="C274" s="247" t="s">
        <v>541</v>
      </c>
      <c r="D274" s="60">
        <f t="shared" ref="D274:E274" si="62">SUM(D275:D277)</f>
        <v>1083.02</v>
      </c>
      <c r="E274" s="60">
        <f t="shared" si="62"/>
        <v>1092.8599999999999</v>
      </c>
      <c r="F274" s="45">
        <f t="shared" si="61"/>
        <v>100.90857047884619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1083.02</v>
      </c>
      <c r="E276" s="194">
        <v>1092.8599999999999</v>
      </c>
      <c r="F276" s="45">
        <f t="shared" si="61"/>
        <v>100.90857047884619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1962990.4300000002</v>
      </c>
      <c r="E299" s="60">
        <f>E152-E297+E298</f>
        <v>2336809.3199999998</v>
      </c>
      <c r="F299" s="45">
        <f t="shared" si="68"/>
        <v>119.04333736359578</v>
      </c>
    </row>
    <row r="300" spans="1:6" ht="12.75" customHeight="1" x14ac:dyDescent="0.2">
      <c r="A300" s="63" t="s">
        <v>581</v>
      </c>
      <c r="B300" s="64" t="s">
        <v>592</v>
      </c>
      <c r="C300" s="247" t="s">
        <v>593</v>
      </c>
      <c r="D300" s="60">
        <f>IF(D6&gt;=D299,D6-D299,0)</f>
        <v>95930.560000000056</v>
      </c>
      <c r="E300" s="60">
        <f>IF(E6&gt;=E299,E6-E299,0)</f>
        <v>0</v>
      </c>
      <c r="F300" s="45">
        <f t="shared" si="68"/>
        <v>0</v>
      </c>
    </row>
    <row r="301" spans="1:6" ht="12.75" customHeight="1" x14ac:dyDescent="0.2">
      <c r="A301" s="63" t="s">
        <v>581</v>
      </c>
      <c r="B301" s="64" t="s">
        <v>594</v>
      </c>
      <c r="C301" s="247" t="s">
        <v>595</v>
      </c>
      <c r="D301" s="60">
        <f>IF(D299&gt;=D6,D299-D6,0)</f>
        <v>0</v>
      </c>
      <c r="E301" s="60">
        <f>IF(E299&gt;=E6,E299-E6,0)</f>
        <v>124621.54999999981</v>
      </c>
      <c r="F301" s="45" t="str">
        <f t="shared" si="68"/>
        <v>-</v>
      </c>
    </row>
    <row r="302" spans="1:6" ht="12.75" customHeight="1" x14ac:dyDescent="0.2">
      <c r="A302" s="63">
        <v>92211</v>
      </c>
      <c r="B302" s="64" t="s">
        <v>596</v>
      </c>
      <c r="C302" s="247" t="s">
        <v>597</v>
      </c>
      <c r="D302" s="194">
        <v>31040.22</v>
      </c>
      <c r="E302" s="194">
        <v>98598.45</v>
      </c>
      <c r="F302" s="45">
        <f t="shared" si="68"/>
        <v>317.64739425171598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6740.45</v>
      </c>
      <c r="E304" s="194">
        <v>140966.43</v>
      </c>
      <c r="F304" s="45">
        <f t="shared" si="68"/>
        <v>2091.3504291256518</v>
      </c>
    </row>
    <row r="305" spans="1:6" ht="12" x14ac:dyDescent="0.2">
      <c r="A305" s="63">
        <v>9661</v>
      </c>
      <c r="B305" s="220" t="s">
        <v>602</v>
      </c>
      <c r="C305" s="247" t="s">
        <v>603</v>
      </c>
      <c r="D305" s="194">
        <v>6740.45</v>
      </c>
      <c r="E305" s="194">
        <v>15568.93</v>
      </c>
      <c r="F305" s="45">
        <f t="shared" si="68"/>
        <v>230.97760535275836</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90.12</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90.12</v>
      </c>
      <c r="E321" s="60">
        <f t="shared" si="76"/>
        <v>0</v>
      </c>
      <c r="F321" s="45">
        <f t="shared" si="72"/>
        <v>0</v>
      </c>
    </row>
    <row r="322" spans="1:6" ht="12.75" customHeight="1" x14ac:dyDescent="0.2">
      <c r="A322" s="63">
        <v>721</v>
      </c>
      <c r="B322" s="64" t="s">
        <v>635</v>
      </c>
      <c r="C322" s="247" t="s">
        <v>636</v>
      </c>
      <c r="D322" s="60">
        <f t="shared" ref="D322:E322" si="77">SUM(D323:D326)</f>
        <v>90.12</v>
      </c>
      <c r="E322" s="60">
        <f t="shared" si="77"/>
        <v>0</v>
      </c>
      <c r="F322" s="45">
        <f t="shared" si="72"/>
        <v>0</v>
      </c>
    </row>
    <row r="323" spans="1:6" ht="12.75" customHeight="1" x14ac:dyDescent="0.2">
      <c r="A323" s="63">
        <v>7211</v>
      </c>
      <c r="B323" s="64" t="s">
        <v>637</v>
      </c>
      <c r="C323" s="247" t="s">
        <v>638</v>
      </c>
      <c r="D323" s="194">
        <v>90.12</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29447.969999999998</v>
      </c>
      <c r="E360" s="60">
        <f t="shared" si="86"/>
        <v>58003.05</v>
      </c>
      <c r="F360" s="45">
        <f t="shared" si="72"/>
        <v>196.96790644652248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29447.969999999998</v>
      </c>
      <c r="E373" s="60">
        <f t="shared" si="90"/>
        <v>58003.05</v>
      </c>
      <c r="F373" s="45">
        <f t="shared" si="72"/>
        <v>196.96790644652248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3964.28</v>
      </c>
      <c r="E379" s="60">
        <f t="shared" si="92"/>
        <v>32787.17</v>
      </c>
      <c r="F379" s="45">
        <f t="shared" si="72"/>
        <v>827.06493991342677</v>
      </c>
    </row>
    <row r="380" spans="1:6" ht="12.75" customHeight="1" x14ac:dyDescent="0.2">
      <c r="A380" s="63">
        <v>4221</v>
      </c>
      <c r="B380" s="64" t="s">
        <v>647</v>
      </c>
      <c r="C380" s="247" t="s">
        <v>739</v>
      </c>
      <c r="D380" s="194">
        <v>3964.28</v>
      </c>
      <c r="E380" s="194">
        <v>26246.61</v>
      </c>
      <c r="F380" s="45">
        <f t="shared" si="72"/>
        <v>662.07760299474307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3158.75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3381.81</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25483.69</v>
      </c>
      <c r="E393" s="60">
        <f t="shared" si="94"/>
        <v>25215.88</v>
      </c>
      <c r="F393" s="45">
        <f t="shared" si="72"/>
        <v>98.949092537226761</v>
      </c>
    </row>
    <row r="394" spans="1:6" ht="12.75" customHeight="1" x14ac:dyDescent="0.2">
      <c r="A394" s="63">
        <v>4241</v>
      </c>
      <c r="B394" s="64" t="s">
        <v>756</v>
      </c>
      <c r="C394" s="247" t="s">
        <v>757</v>
      </c>
      <c r="D394" s="194">
        <v>25483.69</v>
      </c>
      <c r="E394" s="194">
        <v>25215.88</v>
      </c>
      <c r="F394" s="45">
        <f t="shared" si="72"/>
        <v>98.949092537226761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29357.85</v>
      </c>
      <c r="E418" s="60">
        <f t="shared" si="102"/>
        <v>58003.05</v>
      </c>
      <c r="F418" s="45">
        <f t="shared" si="72"/>
        <v>197.57254022348368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131842.32999999999</v>
      </c>
      <c r="E420" s="194">
        <v>132827.85</v>
      </c>
      <c r="F420" s="45">
        <f t="shared" si="72"/>
        <v>100.74749892542101</v>
      </c>
    </row>
    <row r="421" spans="1:6" ht="12.75" customHeight="1" x14ac:dyDescent="0.2">
      <c r="A421" s="63">
        <v>97</v>
      </c>
      <c r="B421" s="220" t="s">
        <v>800</v>
      </c>
      <c r="C421" s="247" t="s">
        <v>801</v>
      </c>
      <c r="D421" s="194">
        <v>144.87</v>
      </c>
      <c r="E421" s="194">
        <v>0</v>
      </c>
      <c r="F421" s="45">
        <f t="shared" si="72"/>
        <v>0</v>
      </c>
    </row>
    <row r="422" spans="1:6" ht="12.75" customHeight="1" x14ac:dyDescent="0.2">
      <c r="A422" s="63" t="s">
        <v>581</v>
      </c>
      <c r="B422" s="64" t="s">
        <v>802</v>
      </c>
      <c r="C422" s="247" t="s">
        <v>803</v>
      </c>
      <c r="D422" s="60">
        <f>D6+D308</f>
        <v>2059011.1100000003</v>
      </c>
      <c r="E422" s="60">
        <f>E6+E308</f>
        <v>2212187.77</v>
      </c>
      <c r="F422" s="45">
        <f t="shared" si="72"/>
        <v>107.43933139826525</v>
      </c>
    </row>
    <row r="423" spans="1:6" ht="12.75" customHeight="1" x14ac:dyDescent="0.2">
      <c r="A423" s="63" t="s">
        <v>581</v>
      </c>
      <c r="B423" s="64" t="s">
        <v>804</v>
      </c>
      <c r="C423" s="247" t="s">
        <v>805</v>
      </c>
      <c r="D423" s="60">
        <f t="shared" ref="D423:E423" si="103">D299+D360</f>
        <v>1992438.4000000001</v>
      </c>
      <c r="E423" s="60">
        <f t="shared" si="103"/>
        <v>2394812.3699999996</v>
      </c>
      <c r="F423" s="45">
        <f t="shared" si="72"/>
        <v>120.19505195242168</v>
      </c>
    </row>
    <row r="424" spans="1:6" ht="12.75" customHeight="1" x14ac:dyDescent="0.2">
      <c r="A424" s="63" t="s">
        <v>581</v>
      </c>
      <c r="B424" s="64" t="s">
        <v>806</v>
      </c>
      <c r="C424" s="247" t="s">
        <v>807</v>
      </c>
      <c r="D424" s="60">
        <f t="shared" ref="D424:E424" si="104">IF(D422&gt;=D423,D422-D423,0)</f>
        <v>66572.710000000196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182624.59999999963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100802.10999999999</v>
      </c>
      <c r="E427" s="60">
        <f t="shared" si="107"/>
        <v>34229.400000000009</v>
      </c>
      <c r="F427" s="45">
        <f t="shared" si="72"/>
        <v>33.957027288416889</v>
      </c>
    </row>
    <row r="428" spans="1:6" ht="24" x14ac:dyDescent="0.2">
      <c r="A428" s="249" t="s">
        <v>815</v>
      </c>
      <c r="B428" s="243" t="s">
        <v>816</v>
      </c>
      <c r="C428" s="250" t="s">
        <v>817</v>
      </c>
      <c r="D428" s="81">
        <f t="shared" ref="D428:E428" si="108">D304+D421</f>
        <v>6885.32</v>
      </c>
      <c r="E428" s="81">
        <f t="shared" si="108"/>
        <v>140966.43</v>
      </c>
      <c r="F428" s="61">
        <f t="shared" si="72"/>
        <v>2047.3475452121324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2059011.1100000003</v>
      </c>
      <c r="E643" s="60">
        <f>E422+E430</f>
        <v>2212187.77</v>
      </c>
      <c r="F643" s="45">
        <f t="shared" si="109"/>
        <v>107.43933139826525</v>
      </c>
    </row>
    <row r="644" spans="1:6" ht="12.75" customHeight="1" x14ac:dyDescent="0.2">
      <c r="A644" s="63" t="s">
        <v>581</v>
      </c>
      <c r="B644" s="64" t="s">
        <v>1237</v>
      </c>
      <c r="C644" s="247" t="s">
        <v>1238</v>
      </c>
      <c r="D644" s="60">
        <f>D423+D535</f>
        <v>1992438.4000000001</v>
      </c>
      <c r="E644" s="60">
        <f>E423+E535</f>
        <v>2394812.3699999996</v>
      </c>
      <c r="F644" s="45">
        <f t="shared" si="109"/>
        <v>120.19505195242168</v>
      </c>
    </row>
    <row r="645" spans="1:6" ht="12.75" customHeight="1" x14ac:dyDescent="0.2">
      <c r="A645" s="63" t="s">
        <v>581</v>
      </c>
      <c r="B645" s="64" t="s">
        <v>1239</v>
      </c>
      <c r="C645" s="247" t="s">
        <v>1240</v>
      </c>
      <c r="D645" s="60">
        <f t="shared" ref="D645:E645" si="163">IF(D643&gt;=D644,D643-D644,0)</f>
        <v>66572.710000000196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182624.59999999963</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100802.10999999999</v>
      </c>
      <c r="E648" s="60">
        <f>IF(E427-E426+E642-E641&gt;=0,E427-E426+E642-E641,0)</f>
        <v>34229.400000000009</v>
      </c>
      <c r="F648" s="45">
        <f t="shared" si="109"/>
        <v>33.957027288416889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34229.39999999979</v>
      </c>
      <c r="E650" s="60">
        <f t="shared" si="166"/>
        <v>216853.99999999965</v>
      </c>
      <c r="F650" s="45">
        <f t="shared" si="109"/>
        <v>633.53140867208003</v>
      </c>
    </row>
    <row r="651" spans="1:6" ht="24" x14ac:dyDescent="0.2">
      <c r="A651" s="249" t="s">
        <v>1251</v>
      </c>
      <c r="B651" s="184" t="s">
        <v>1252</v>
      </c>
      <c r="C651" s="250" t="s">
        <v>1251</v>
      </c>
      <c r="D651" s="196">
        <v>141701.28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25972.92</v>
      </c>
      <c r="E653" s="194">
        <v>22334.59</v>
      </c>
      <c r="F653" s="45">
        <f t="shared" ref="F653:F740" si="167">IF(D653&lt;&gt;0,IF(E653/D653&gt;=100,"&gt;&gt;100",E653/D653*100),"-")</f>
        <v>85.991833032250526</v>
      </c>
    </row>
    <row r="654" spans="1:6" ht="12.75" customHeight="1" x14ac:dyDescent="0.2">
      <c r="A654" s="63" t="s">
        <v>1256</v>
      </c>
      <c r="B654" s="64" t="s">
        <v>1257</v>
      </c>
      <c r="C654" s="247" t="s">
        <v>1256</v>
      </c>
      <c r="D654" s="194">
        <v>703391.88</v>
      </c>
      <c r="E654" s="194">
        <v>2227948.46</v>
      </c>
      <c r="F654" s="45">
        <f t="shared" si="167"/>
        <v>316.74355694865284</v>
      </c>
    </row>
    <row r="655" spans="1:6" ht="12.75" customHeight="1" x14ac:dyDescent="0.2">
      <c r="A655" s="63" t="s">
        <v>1258</v>
      </c>
      <c r="B655" s="64" t="s">
        <v>1259</v>
      </c>
      <c r="C655" s="247" t="s">
        <v>1258</v>
      </c>
      <c r="D655" s="194">
        <v>707030.21</v>
      </c>
      <c r="E655" s="194">
        <v>2193353.37</v>
      </c>
      <c r="F655" s="45">
        <f t="shared" si="167"/>
        <v>310.22060146482289</v>
      </c>
    </row>
    <row r="656" spans="1:6" ht="24" x14ac:dyDescent="0.2">
      <c r="A656" s="63">
        <v>11</v>
      </c>
      <c r="B656" s="64" t="s">
        <v>1260</v>
      </c>
      <c r="C656" s="247" t="s">
        <v>1261</v>
      </c>
      <c r="D656" s="60">
        <f t="shared" ref="D656:E656" si="168">+D653+D654-D655</f>
        <v>22334.590000000084</v>
      </c>
      <c r="E656" s="60">
        <f t="shared" si="168"/>
        <v>56929.679999999702</v>
      </c>
      <c r="F656" s="45">
        <f t="shared" si="167"/>
        <v>254.89467234455384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71</v>
      </c>
      <c r="E658" s="253">
        <v>72</v>
      </c>
      <c r="F658" s="45">
        <f t="shared" si="167"/>
        <v>101.40845070422534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60</v>
      </c>
      <c r="E660" s="253">
        <v>61</v>
      </c>
      <c r="F660" s="45">
        <f t="shared" si="167"/>
        <v>101.66666666666666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73270.36</v>
      </c>
      <c r="E683" s="192">
        <v>69397.289999999994</v>
      </c>
      <c r="F683" s="71">
        <f t="shared" si="167"/>
        <v>94.714001678168344</v>
      </c>
    </row>
    <row r="684" spans="1:6" ht="24" x14ac:dyDescent="0.2">
      <c r="A684" s="70">
        <v>63613</v>
      </c>
      <c r="B684" s="182" t="s">
        <v>1317</v>
      </c>
      <c r="C684" s="278" t="s">
        <v>1318</v>
      </c>
      <c r="D684" s="192">
        <v>1412700.39</v>
      </c>
      <c r="E684" s="192">
        <v>1472830.03</v>
      </c>
      <c r="F684" s="71">
        <f t="shared" si="167"/>
        <v>104.25636181780908</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16475.099999999999</v>
      </c>
      <c r="E686" s="194">
        <v>30544.99</v>
      </c>
      <c r="F686" s="45">
        <f t="shared" si="167"/>
        <v>185.40093838580648</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v>3753.7</v>
      </c>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34777.949999999997</v>
      </c>
      <c r="E724" s="192">
        <v>36504.94</v>
      </c>
      <c r="F724" s="71">
        <f t="shared" si="167"/>
        <v>104.96576135166104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1055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4200</v>
      </c>
      <c r="E732" s="192"/>
      <c r="F732" s="71">
        <f t="shared" si="167"/>
        <v>0</v>
      </c>
    </row>
    <row r="733" spans="1:6" ht="12.75" customHeight="1" x14ac:dyDescent="0.2">
      <c r="A733" s="70">
        <v>31215</v>
      </c>
      <c r="B733" s="65" t="s">
        <v>1395</v>
      </c>
      <c r="C733" s="278" t="s">
        <v>1396</v>
      </c>
      <c r="D733" s="192">
        <v>4414</v>
      </c>
      <c r="E733" s="192">
        <v>1765.76</v>
      </c>
      <c r="F733" s="71">
        <f t="shared" si="167"/>
        <v>40.003624830086089</v>
      </c>
    </row>
    <row r="734" spans="1:6" ht="12.75" customHeight="1" x14ac:dyDescent="0.2">
      <c r="A734" s="70">
        <v>32121</v>
      </c>
      <c r="B734" s="65" t="s">
        <v>1397</v>
      </c>
      <c r="C734" s="278" t="s">
        <v>1398</v>
      </c>
      <c r="D734" s="192">
        <v>30546.35</v>
      </c>
      <c r="E734" s="192">
        <v>33000.199999999997</v>
      </c>
      <c r="F734" s="71">
        <f t="shared" si="167"/>
        <v>108.03320200285795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2409.3000000000002</v>
      </c>
      <c r="E736" s="194">
        <v>3581.9</v>
      </c>
      <c r="F736" s="45">
        <f t="shared" si="167"/>
        <v>148.6697380982028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8385.14</v>
      </c>
      <c r="E738" s="194">
        <v>5194.33</v>
      </c>
      <c r="F738" s="45">
        <f t="shared" si="167"/>
        <v>61.946848830192458</v>
      </c>
    </row>
    <row r="739" spans="1:6" ht="12.75" customHeight="1" x14ac:dyDescent="0.2">
      <c r="A739" s="70" t="s">
        <v>1407</v>
      </c>
      <c r="B739" s="65" t="s">
        <v>1408</v>
      </c>
      <c r="C739" s="278" t="s">
        <v>1407</v>
      </c>
      <c r="D739" s="192">
        <v>1613.54</v>
      </c>
      <c r="E739" s="192">
        <v>6936.09</v>
      </c>
      <c r="F739" s="71">
        <f t="shared" si="167"/>
        <v>429.86786816564819</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3994.67</v>
      </c>
      <c r="E741" s="192">
        <v>3758.45</v>
      </c>
      <c r="F741" s="71">
        <f t="shared" ref="F741:F1006" si="169">IF(D741&lt;&gt;0,IF(E741/D741&gt;=100,"&gt;&gt;100",E741/D741*100),"-")</f>
        <v>94.086620421711913</v>
      </c>
    </row>
    <row r="742" spans="1:6" ht="12.75" customHeight="1" x14ac:dyDescent="0.2">
      <c r="A742" s="70" t="s">
        <v>1413</v>
      </c>
      <c r="B742" s="65" t="s">
        <v>1414</v>
      </c>
      <c r="C742" s="278" t="s">
        <v>1413</v>
      </c>
      <c r="D742" s="192">
        <v>0</v>
      </c>
      <c r="E742" s="192">
        <v>6565.71</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1848</v>
      </c>
      <c r="E744" s="192">
        <v>2108.1</v>
      </c>
      <c r="F744" s="71">
        <f t="shared" si="170"/>
        <v>114.07467532467533</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33352.51</v>
      </c>
      <c r="E855" s="194">
        <v>31169.29</v>
      </c>
      <c r="F855" s="45">
        <f t="shared" si="169"/>
        <v>93.454105852902828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1472434.5700000003</v>
      </c>
      <c r="E6" s="180">
        <f t="shared" si="0"/>
        <v>1517877.5100000002</v>
      </c>
      <c r="F6" s="181">
        <f t="shared" ref="F6:F298" si="1">IF(D6&gt;0,IF(E6/D6&gt;=100,"&gt;&gt;100",E6/D6*100),"-")</f>
        <v>103.08624511580165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1238769.5400000003</v>
      </c>
      <c r="E7" s="79">
        <f t="shared" si="2"/>
        <v>1239719.2100000002</v>
      </c>
      <c r="F7" s="71">
        <f t="shared" si="1"/>
        <v>100.07666236287986</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1238769.5400000003</v>
      </c>
      <c r="E12" s="79">
        <f t="shared" si="3"/>
        <v>1239719.2100000002</v>
      </c>
      <c r="F12" s="71">
        <f t="shared" si="1"/>
        <v>100.07666236287986</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1085850.83</v>
      </c>
      <c r="E13" s="79">
        <f t="shared" si="4"/>
        <v>1067252.1400000001</v>
      </c>
      <c r="F13" s="71">
        <f t="shared" si="1"/>
        <v>98.287178175293207</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1487895.78</v>
      </c>
      <c r="E15" s="192">
        <v>1487895.78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402044.95</v>
      </c>
      <c r="E18" s="192">
        <v>420643.64</v>
      </c>
      <c r="F18" s="71">
        <f t="shared" si="1"/>
        <v>104.62602253802716</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28955.100000000035</v>
      </c>
      <c r="E19" s="79">
        <f t="shared" si="5"/>
        <v>24605.26999999996</v>
      </c>
      <c r="F19" s="71">
        <f t="shared" si="1"/>
        <v>84.977326964852239</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345955.46</v>
      </c>
      <c r="E20" s="192">
        <v>373365.41</v>
      </c>
      <c r="F20" s="71">
        <f t="shared" si="1"/>
        <v>107.92297077779895</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11111.99</v>
      </c>
      <c r="E21" s="192">
        <v>11111.99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36688.639999999999</v>
      </c>
      <c r="E22" s="192">
        <v>39847.39</v>
      </c>
      <c r="F22" s="71">
        <f t="shared" si="1"/>
        <v>108.60961322087709</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1005.32</v>
      </c>
      <c r="E24" s="192">
        <v>1005.32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8422.85</v>
      </c>
      <c r="E25" s="192">
        <v>8422.85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20196.7</v>
      </c>
      <c r="E26" s="192">
        <v>23578.51</v>
      </c>
      <c r="F26" s="71">
        <f t="shared" si="1"/>
        <v>116.74436912961028</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394425.86</v>
      </c>
      <c r="E28" s="192">
        <v>432726.2</v>
      </c>
      <c r="F28" s="71">
        <f t="shared" si="1"/>
        <v>109.71040286253037</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122573.34000000001</v>
      </c>
      <c r="E35" s="79">
        <f t="shared" si="7"/>
        <v>147789.22000000003</v>
      </c>
      <c r="F35" s="71">
        <f t="shared" si="1"/>
        <v>120.57207546110762</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161753.76</v>
      </c>
      <c r="E36" s="192">
        <v>186969.64</v>
      </c>
      <c r="F36" s="71">
        <f t="shared" si="1"/>
        <v>115.58905338583783</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39180.42</v>
      </c>
      <c r="E40" s="192">
        <v>39180.42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1390.27</v>
      </c>
      <c r="E45" s="79">
        <f t="shared" si="9"/>
        <v>72.579999999999927</v>
      </c>
      <c r="F45" s="71">
        <f t="shared" si="1"/>
        <v>5.2205686665180089</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1390.27</v>
      </c>
      <c r="E47" s="192">
        <v>1390.27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v>1317.69</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30359.48</v>
      </c>
      <c r="E54" s="192">
        <v>31215.42</v>
      </c>
      <c r="F54" s="71">
        <f t="shared" si="1"/>
        <v>102.81935000204219</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30359.48</v>
      </c>
      <c r="E55" s="192">
        <v>31215.42</v>
      </c>
      <c r="F55" s="71">
        <f t="shared" si="1"/>
        <v>102.81935000204219</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233665.03</v>
      </c>
      <c r="E69" s="79">
        <f>E70+E82+E88+E119+E135+E147+E165+E171</f>
        <v>278158.3</v>
      </c>
      <c r="F69" s="71">
        <f t="shared" si="1"/>
        <v>119.04147573986575</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22334.59</v>
      </c>
      <c r="E70" s="79">
        <f t="shared" si="12"/>
        <v>56929.68</v>
      </c>
      <c r="F70" s="71">
        <f t="shared" si="1"/>
        <v>254.89467234455611</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22031.34</v>
      </c>
      <c r="E71" s="79">
        <f t="shared" si="13"/>
        <v>56648.37</v>
      </c>
      <c r="F71" s="71">
        <f t="shared" si="1"/>
        <v>257.12630280318859</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22031.34</v>
      </c>
      <c r="E73" s="192">
        <v>56648.37</v>
      </c>
      <c r="F73" s="71">
        <f t="shared" si="1"/>
        <v>257.12630280318859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303.25</v>
      </c>
      <c r="E80" s="192">
        <v>281.31</v>
      </c>
      <c r="F80" s="71">
        <f t="shared" si="1"/>
        <v>92.765045342126967</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62743.840000000004</v>
      </c>
      <c r="E82" s="79">
        <f>SUM(E83:E85)-E86+E87</f>
        <v>80262.19</v>
      </c>
      <c r="F82" s="71">
        <f t="shared" si="1"/>
        <v>127.92043011712384</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1114.51</v>
      </c>
      <c r="E85" s="192">
        <v>2042.84</v>
      </c>
      <c r="F85" s="71">
        <f t="shared" si="1"/>
        <v>183.29490089815255</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61629.33</v>
      </c>
      <c r="E87" s="192">
        <v>78219.350000000006</v>
      </c>
      <c r="F87" s="71">
        <f t="shared" si="1"/>
        <v>126.91903351861849</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6740.45</v>
      </c>
      <c r="E147" s="79">
        <f t="shared" si="24"/>
        <v>140966.43</v>
      </c>
      <c r="F147" s="71">
        <f t="shared" si="1"/>
        <v>2091.3504291256518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125397.5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125397.5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6740.45</v>
      </c>
      <c r="E161" s="192">
        <v>15568.93</v>
      </c>
      <c r="F161" s="71">
        <f t="shared" si="1"/>
        <v>230.97760535275836</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144.87</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144.87</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141701.28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141701.28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1472434.5700000003</v>
      </c>
      <c r="E176" s="79">
        <f>E177+E251</f>
        <v>1517877.51</v>
      </c>
      <c r="F176" s="71">
        <f t="shared" si="1"/>
        <v>103.08624511580162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261009.01</v>
      </c>
      <c r="E177" s="79">
        <f>E178+E197+E203+E219+E247+E248</f>
        <v>354045.77</v>
      </c>
      <c r="F177" s="71">
        <f t="shared" si="1"/>
        <v>135.64503769429263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190074.29</v>
      </c>
      <c r="E178" s="79">
        <f>SUM(E179:E181)+E185+E186+SUM(E194:E196)</f>
        <v>276637.40000000002</v>
      </c>
      <c r="F178" s="71">
        <f t="shared" si="1"/>
        <v>145.54172476456444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141150.57999999999</v>
      </c>
      <c r="E179" s="192">
        <v>157891.41</v>
      </c>
      <c r="F179" s="71">
        <f t="shared" si="1"/>
        <v>111.86026299006353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47656.94</v>
      </c>
      <c r="E180" s="192">
        <v>86493.78</v>
      </c>
      <c r="F180" s="71">
        <f t="shared" si="1"/>
        <v>181.49251714440751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431.48</v>
      </c>
      <c r="E181" s="79">
        <f t="shared" si="28"/>
        <v>309.47000000000003</v>
      </c>
      <c r="F181" s="71">
        <f t="shared" si="1"/>
        <v>71.722907203114858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431.48</v>
      </c>
      <c r="E184" s="192">
        <v>309.47000000000003</v>
      </c>
      <c r="F184" s="71">
        <f t="shared" si="1"/>
        <v>71.722907203114858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30965.29</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835.29</v>
      </c>
      <c r="E196" s="192">
        <v>977.45</v>
      </c>
      <c r="F196" s="71">
        <f t="shared" si="1"/>
        <v>117.01923882723366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9934.8700000000008</v>
      </c>
      <c r="E197" s="79">
        <f>SUM(E198:E202)</f>
        <v>3345.07</v>
      </c>
      <c r="F197" s="71">
        <f t="shared" si="1"/>
        <v>33.669992662208962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9934.8700000000008</v>
      </c>
      <c r="E199" s="192">
        <v>3345.07</v>
      </c>
      <c r="F199" s="71">
        <f t="shared" ref="F199:F202" si="30">IF(D199&gt;0,IF(E199/D199&gt;=100,"&gt;&gt;100",E199/D199*100),"-")</f>
        <v>33.669992662208962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60999.85</v>
      </c>
      <c r="E247" s="192">
        <v>74063.3</v>
      </c>
      <c r="F247" s="71">
        <f>IF(D247&gt;0,IF(E247/D247&gt;=100,"&gt;&gt;100",E247/D247*100),"-")</f>
        <v>121.41554446445362</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1211425.5600000003</v>
      </c>
      <c r="E251" s="79">
        <f>+E252+E255-E264+E274+E291</f>
        <v>1163831.74</v>
      </c>
      <c r="F251" s="71">
        <f t="shared" si="1"/>
        <v>96.071255092223723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1238769.6400000001</v>
      </c>
      <c r="E252" s="79">
        <f>E253-E254</f>
        <v>1239719.31</v>
      </c>
      <c r="F252" s="71">
        <f t="shared" si="1"/>
        <v>100.07666235669126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2074420.77</v>
      </c>
      <c r="E253" s="192">
        <v>2133587.16</v>
      </c>
      <c r="F253" s="71">
        <f t="shared" si="1"/>
        <v>102.85218846897681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835651.13</v>
      </c>
      <c r="E254" s="192">
        <v>893867.85</v>
      </c>
      <c r="F254" s="71">
        <f t="shared" si="1"/>
        <v>106.96662972262121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-34229.400000000009</v>
      </c>
      <c r="E255" s="79">
        <f>E256-E260</f>
        <v>-216854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98598.45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98598.45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132827.85</v>
      </c>
      <c r="E260" s="79">
        <f>SUM(E261:E263)</f>
        <v>216854</v>
      </c>
      <c r="F260" s="71">
        <f t="shared" si="1"/>
        <v>163.25943693284202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75361.06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132827.85</v>
      </c>
      <c r="E262" s="192">
        <v>141492.94</v>
      </c>
      <c r="F262" s="71">
        <f t="shared" si="1"/>
        <v>106.523549090044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6740.45</v>
      </c>
      <c r="E274" s="79">
        <f>SUM(E275:E277)+SUM(E286:E290)</f>
        <v>140966.43</v>
      </c>
      <c r="F274" s="71">
        <f t="shared" si="1"/>
        <v>2091.3504291256518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125397.5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125397.5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6740.45</v>
      </c>
      <c r="E288" s="192">
        <v>15568.93</v>
      </c>
      <c r="F288" s="71">
        <f t="shared" si="39"/>
        <v>230.97760535275836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144.87</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v>144.87</v>
      </c>
      <c r="E292" s="192"/>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6740.45</v>
      </c>
      <c r="E302" s="192">
        <v>9608.0499999999993</v>
      </c>
      <c r="F302" s="71">
        <f t="shared" si="43"/>
        <v>142.54315364701168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131358.38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144.87</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60999.85</v>
      </c>
      <c r="E308" s="192">
        <v>77298.97</v>
      </c>
      <c r="F308" s="71">
        <f t="shared" si="43"/>
        <v>126.71993455721613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389.48</v>
      </c>
      <c r="E309" s="192">
        <v>680.38</v>
      </c>
      <c r="F309" s="71">
        <f t="shared" si="43"/>
        <v>174.68932936222654</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240</v>
      </c>
      <c r="E311" s="192">
        <v>240</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35172.080000000002</v>
      </c>
      <c r="E336" s="192">
        <v>115874.72</v>
      </c>
      <c r="F336" s="71">
        <f t="shared" si="43"/>
        <v>329.45085988659184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154902.21</v>
      </c>
      <c r="E337" s="192">
        <v>160762.68</v>
      </c>
      <c r="F337" s="71">
        <f t="shared" si="43"/>
        <v>103.78333530554535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9934.8700000000008</v>
      </c>
      <c r="E338" s="192">
        <v>3345.07</v>
      </c>
      <c r="F338" s="71">
        <f t="shared" si="43"/>
        <v>33.669992662208962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v>541.71</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v>30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v>194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60999.85</v>
      </c>
      <c r="E380" s="192">
        <v>73839.3</v>
      </c>
      <c r="F380" s="71">
        <f t="shared" si="44"/>
        <v>121.04833044671422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1992438.4</v>
      </c>
      <c r="E114" s="60">
        <f t="shared" si="22"/>
        <v>2394812.37</v>
      </c>
      <c r="F114" s="45">
        <f t="shared" si="1"/>
        <v>120.19505195242172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1992438.4</v>
      </c>
      <c r="E115" s="60">
        <f t="shared" si="23"/>
        <v>2262097.9</v>
      </c>
      <c r="F115" s="45">
        <f t="shared" si="1"/>
        <v>113.5341448950191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1992438.4</v>
      </c>
      <c r="E117" s="194">
        <v>2262097.9</v>
      </c>
      <c r="F117" s="45">
        <f t="shared" si="1"/>
        <v>113.5341448950191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v>132714.47</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1992438.4</v>
      </c>
      <c r="E141" s="81">
        <f t="shared" si="28"/>
        <v>2394812.37</v>
      </c>
      <c r="F141" s="61">
        <f t="shared" si="1"/>
        <v>120.19505195242172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8" workbookViewId="0">
      <selection activeCell="C31" sqref="C3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1163.3399999999999</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1163.3399999999999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1163.3399999999999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1163.3399999999999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261009.01</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2275430.9800000004</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v>12839.45</v>
      </c>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2202167.9300000002</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1827350.6</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338523.76</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3589.26</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31169.29</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1092.8599999999999</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442.16</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58285.5</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2138.1</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2182394.2199999997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2115604.8199999998</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1810609.77</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299686.92</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3711.27</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204</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1092.8599999999999</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300</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64875.3</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1914.1</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354045.77000000048</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116098.72</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v>0</v>
      </c>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115874.72</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84909.43</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84909.43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30965.29</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v>30965.29</v>
      </c>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v>224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237947.05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73839.3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160762.68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3345.07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5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14697</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Liljana Crnogaj Marendić</cp:lastModifiedBy>
  <cp:lastPrinted>2026-02-04T10:48:44Z</cp:lastPrinted>
  <dcterms:created xsi:type="dcterms:W3CDTF">2022-04-01T05:14:30Z</dcterms:created>
  <dcterms:modified xsi:type="dcterms:W3CDTF">2026-02-04T10:57:01Z</dcterms:modified>
</cp:coreProperties>
</file>